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625" windowHeight="10320" activeTab="0"/>
  </bookViews>
  <sheets>
    <sheet name="info" sheetId="1" r:id="rId1"/>
    <sheet name="1 - intro &amp; révision" sheetId="2" r:id="rId2"/>
    <sheet name="2 - Formules" sheetId="3" r:id="rId3"/>
    <sheet name="3 - Formules complexes" sheetId="4" r:id="rId4"/>
    <sheet name="4 - formats" sheetId="5" r:id="rId5"/>
    <sheet name="4.1" sheetId="6" r:id="rId6"/>
    <sheet name="5 - Graphique" sheetId="7" r:id="rId7"/>
    <sheet name="5.1" sheetId="8" r:id="rId8"/>
    <sheet name="Budjet personel" sheetId="9" r:id="rId9"/>
  </sheets>
  <externalReferences>
    <externalReference r:id="rId12"/>
  </externalReferences>
  <definedNames>
    <definedName name="_xlnm.Print_Area" localSheetId="7">'5.1'!$A$1:$E$52</definedName>
  </definedNames>
  <calcPr fullCalcOnLoad="1"/>
</workbook>
</file>

<file path=xl/sharedStrings.xml><?xml version="1.0" encoding="utf-8"?>
<sst xmlns="http://schemas.openxmlformats.org/spreadsheetml/2006/main" count="340" uniqueCount="64">
  <si>
    <t>total</t>
  </si>
  <si>
    <t>Exercice Excel</t>
  </si>
  <si>
    <t>Exercice graphiques #2</t>
  </si>
  <si>
    <t>Évolution du coût mensuel de l'électricité chez les Biron</t>
  </si>
  <si>
    <t>Mois</t>
  </si>
  <si>
    <t>Coût de l'électricité</t>
  </si>
  <si>
    <t>Janvier</t>
  </si>
  <si>
    <t>Février</t>
  </si>
  <si>
    <t>Mars</t>
  </si>
  <si>
    <t>Avril</t>
  </si>
  <si>
    <t>Mai</t>
  </si>
  <si>
    <t>Juin</t>
  </si>
  <si>
    <t>Insérez le premier graphique ici</t>
  </si>
  <si>
    <t>Insérez le deuxième graphique ici</t>
  </si>
  <si>
    <t>T</t>
  </si>
  <si>
    <t>février</t>
  </si>
  <si>
    <t>Juillet</t>
  </si>
  <si>
    <t>Août</t>
  </si>
  <si>
    <t>Septembre</t>
  </si>
  <si>
    <t>Octobre</t>
  </si>
  <si>
    <t>Novembre</t>
  </si>
  <si>
    <t>Décembre</t>
  </si>
  <si>
    <t>transport</t>
  </si>
  <si>
    <t>Loyer</t>
  </si>
  <si>
    <t>électricité</t>
  </si>
  <si>
    <t>nourriture</t>
  </si>
  <si>
    <t>loisirs</t>
  </si>
  <si>
    <t>téléphonne</t>
  </si>
  <si>
    <t>ordinateur</t>
  </si>
  <si>
    <t>vêtements</t>
  </si>
  <si>
    <t>Dépenses</t>
  </si>
  <si>
    <t>contravention</t>
  </si>
  <si>
    <t>Revenus</t>
  </si>
  <si>
    <t>emploi</t>
  </si>
  <si>
    <t>voiture</t>
  </si>
  <si>
    <t>impôt</t>
  </si>
  <si>
    <t>Sommaire</t>
  </si>
  <si>
    <t>Statistiques</t>
  </si>
  <si>
    <t>Moyenne</t>
  </si>
  <si>
    <t>Maximum</t>
  </si>
  <si>
    <t>% consacré au loyer</t>
  </si>
  <si>
    <t>% consacré à la nourriture</t>
  </si>
  <si>
    <t>moyenne des dépenses mensuelles en loyer divisé par les dépenses moyennes fois 100</t>
  </si>
  <si>
    <t>moyenne des dépenses mensuelles en électricité divisé par les dépenses moyennes fois 100</t>
  </si>
  <si>
    <t>Date de naissance</t>
  </si>
  <si>
    <t>George</t>
  </si>
  <si>
    <t>Âge</t>
  </si>
  <si>
    <t>Sexe</t>
  </si>
  <si>
    <t>Homme</t>
  </si>
  <si>
    <t>Taille (m)</t>
  </si>
  <si>
    <t>Paul</t>
  </si>
  <si>
    <t>Ringo</t>
  </si>
  <si>
    <t>Withney</t>
  </si>
  <si>
    <t>John</t>
  </si>
  <si>
    <t>Michel</t>
  </si>
  <si>
    <t>Ginette</t>
  </si>
  <si>
    <t>Pauline</t>
  </si>
  <si>
    <t>Femme</t>
  </si>
  <si>
    <t>Bruns</t>
  </si>
  <si>
    <t>Brun</t>
  </si>
  <si>
    <t>Vert</t>
  </si>
  <si>
    <t>Date d'inscription</t>
  </si>
  <si>
    <t>Couleur des yeux</t>
  </si>
  <si>
    <t>Liste des inscrits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</si>
</sst>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mmm/yyyy"/>
    <numFmt numFmtId="165" formatCode="#,##0&quot; $&quot;_-;[Red]#,##0&quot; $-&quot;"/>
    <numFmt numFmtId="166" formatCode="&quot;Vrai&quot;;&quot;Vrai&quot;;&quot;Faux&quot;"/>
    <numFmt numFmtId="167" formatCode="&quot;Actif&quot;;&quot;Actif&quot;;&quot;Inactif&quot;"/>
    <numFmt numFmtId="168" formatCode="0.0"/>
    <numFmt numFmtId="169" formatCode="0.000"/>
    <numFmt numFmtId="170" formatCode="0.0000"/>
    <numFmt numFmtId="171" formatCode="0.00000"/>
    <numFmt numFmtId="172" formatCode="[$-C0C]d\ mmmm\ yyyy"/>
    <numFmt numFmtId="173" formatCode="[$-F800]dddd\,\ mmmm\ dd\,\ yyyy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sz val="10"/>
      <color indexed="10"/>
      <name val="Arial"/>
      <family val="2"/>
    </font>
    <font>
      <sz val="20"/>
      <name val="Arial"/>
      <family val="0"/>
    </font>
    <font>
      <b/>
      <sz val="20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Calibri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u val="single"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6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i/>
      <sz val="14"/>
      <color indexed="8"/>
      <name val="Arial"/>
      <family val="0"/>
    </font>
    <font>
      <i/>
      <sz val="12"/>
      <color indexed="8"/>
      <name val="Arial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2">
    <xf numFmtId="0" fontId="0" fillId="0" borderId="0" xfId="0" applyAlignment="1">
      <alignment/>
    </xf>
    <xf numFmtId="0" fontId="5" fillId="0" borderId="0" xfId="52" applyFont="1" applyAlignment="1">
      <alignment horizontal="left"/>
      <protection/>
    </xf>
    <xf numFmtId="0" fontId="5" fillId="0" borderId="0" xfId="52" applyFont="1" applyAlignment="1">
      <alignment horizontal="center"/>
      <protection/>
    </xf>
    <xf numFmtId="0" fontId="0" fillId="0" borderId="0" xfId="52">
      <alignment/>
      <protection/>
    </xf>
    <xf numFmtId="0" fontId="1" fillId="0" borderId="10" xfId="52" applyFont="1" applyBorder="1" applyAlignment="1">
      <alignment horizontal="center"/>
      <protection/>
    </xf>
    <xf numFmtId="0" fontId="0" fillId="0" borderId="10" xfId="52" applyFont="1" applyBorder="1">
      <alignment/>
      <protection/>
    </xf>
    <xf numFmtId="165" fontId="0" fillId="0" borderId="10" xfId="52" applyNumberFormat="1" applyBorder="1">
      <alignment/>
      <protection/>
    </xf>
    <xf numFmtId="0" fontId="0" fillId="0" borderId="0" xfId="52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34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35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8" fillId="0" borderId="0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5" borderId="17" xfId="0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9" fillId="35" borderId="17" xfId="0" applyFont="1" applyFill="1" applyBorder="1" applyAlignment="1">
      <alignment wrapText="1"/>
    </xf>
    <xf numFmtId="0" fontId="9" fillId="35" borderId="17" xfId="0" applyFont="1" applyFill="1" applyBorder="1" applyAlignment="1">
      <alignment wrapText="1"/>
    </xf>
    <xf numFmtId="0" fontId="1" fillId="35" borderId="19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1" fillId="35" borderId="19" xfId="0" applyFont="1" applyFill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52" applyFont="1" applyBorder="1" applyAlignment="1">
      <alignment/>
      <protection/>
    </xf>
    <xf numFmtId="2" fontId="0" fillId="0" borderId="13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36" borderId="18" xfId="0" applyNumberFormat="1" applyFont="1" applyFill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1" fillId="33" borderId="11" xfId="49" applyNumberFormat="1" applyFont="1" applyFill="1" applyBorder="1" applyAlignment="1">
      <alignment horizontal="left"/>
    </xf>
    <xf numFmtId="0" fontId="0" fillId="0" borderId="12" xfId="49" applyNumberFormat="1" applyFont="1" applyBorder="1" applyAlignment="1">
      <alignment horizontal="left"/>
    </xf>
    <xf numFmtId="0" fontId="0" fillId="0" borderId="0" xfId="49" applyNumberFormat="1" applyFont="1" applyAlignment="1">
      <alignment horizontal="left"/>
    </xf>
    <xf numFmtId="0" fontId="1" fillId="34" borderId="13" xfId="49" applyNumberFormat="1" applyFont="1" applyFill="1" applyBorder="1" applyAlignment="1">
      <alignment horizontal="left"/>
    </xf>
    <xf numFmtId="0" fontId="0" fillId="0" borderId="13" xfId="49" applyNumberFormat="1" applyFont="1" applyBorder="1" applyAlignment="1">
      <alignment horizontal="left"/>
    </xf>
    <xf numFmtId="171" fontId="0" fillId="0" borderId="13" xfId="0" applyNumberFormat="1" applyFont="1" applyBorder="1" applyAlignment="1">
      <alignment/>
    </xf>
    <xf numFmtId="171" fontId="0" fillId="0" borderId="18" xfId="0" applyNumberFormat="1" applyFont="1" applyBorder="1" applyAlignment="1">
      <alignment/>
    </xf>
    <xf numFmtId="171" fontId="0" fillId="36" borderId="18" xfId="0" applyNumberFormat="1" applyFont="1" applyFill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4" fontId="10" fillId="36" borderId="13" xfId="0" applyNumberFormat="1" applyFont="1" applyFill="1" applyBorder="1" applyAlignment="1">
      <alignment horizontal="center"/>
    </xf>
    <xf numFmtId="0" fontId="10" fillId="36" borderId="13" xfId="0" applyFont="1" applyFill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36" borderId="17" xfId="0" applyNumberFormat="1" applyFont="1" applyFill="1" applyBorder="1" applyAlignment="1">
      <alignment horizontal="center"/>
    </xf>
    <xf numFmtId="0" fontId="10" fillId="36" borderId="18" xfId="0" applyFont="1" applyFill="1" applyBorder="1" applyAlignment="1">
      <alignment horizontal="center"/>
    </xf>
    <xf numFmtId="15" fontId="11" fillId="36" borderId="17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1" fillId="36" borderId="17" xfId="0" applyNumberFormat="1" applyFont="1" applyFill="1" applyBorder="1" applyAlignment="1">
      <alignment horizontal="center"/>
    </xf>
    <xf numFmtId="0" fontId="11" fillId="36" borderId="19" xfId="0" applyNumberFormat="1" applyFont="1" applyFill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36" borderId="18" xfId="0" applyNumberFormat="1" applyFont="1" applyFill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7" fillId="37" borderId="22" xfId="0" applyFont="1" applyFill="1" applyBorder="1" applyAlignment="1">
      <alignment horizontal="center"/>
    </xf>
    <xf numFmtId="0" fontId="7" fillId="37" borderId="23" xfId="0" applyFont="1" applyFill="1" applyBorder="1" applyAlignment="1">
      <alignment horizontal="center"/>
    </xf>
    <xf numFmtId="0" fontId="7" fillId="37" borderId="24" xfId="0" applyFont="1" applyFill="1" applyBorder="1" applyAlignment="1">
      <alignment horizontal="center"/>
    </xf>
    <xf numFmtId="0" fontId="7" fillId="38" borderId="13" xfId="0" applyFont="1" applyFill="1" applyBorder="1" applyAlignment="1">
      <alignment horizontal="center"/>
    </xf>
    <xf numFmtId="0" fontId="8" fillId="39" borderId="14" xfId="0" applyFont="1" applyFill="1" applyBorder="1" applyAlignment="1">
      <alignment horizontal="center"/>
    </xf>
    <xf numFmtId="0" fontId="8" fillId="39" borderId="15" xfId="0" applyFont="1" applyFill="1" applyBorder="1" applyAlignment="1">
      <alignment horizontal="center"/>
    </xf>
    <xf numFmtId="0" fontId="8" fillId="39" borderId="16" xfId="0" applyFont="1" applyFill="1" applyBorder="1" applyAlignment="1">
      <alignment horizontal="center"/>
    </xf>
    <xf numFmtId="0" fontId="8" fillId="39" borderId="25" xfId="0" applyFont="1" applyFill="1" applyBorder="1" applyAlignment="1">
      <alignment horizontal="center"/>
    </xf>
    <xf numFmtId="0" fontId="8" fillId="39" borderId="26" xfId="0" applyFont="1" applyFill="1" applyBorder="1" applyAlignment="1">
      <alignment horizontal="center"/>
    </xf>
    <xf numFmtId="0" fontId="8" fillId="39" borderId="27" xfId="0" applyFont="1" applyFill="1" applyBorder="1" applyAlignment="1">
      <alignment horizontal="center"/>
    </xf>
    <xf numFmtId="0" fontId="7" fillId="38" borderId="13" xfId="49" applyNumberFormat="1" applyFont="1" applyFill="1" applyBorder="1" applyAlignment="1">
      <alignment horizontal="left"/>
    </xf>
    <xf numFmtId="0" fontId="11" fillId="36" borderId="14" xfId="0" applyNumberFormat="1" applyFont="1" applyFill="1" applyBorder="1" applyAlignment="1">
      <alignment horizontal="center"/>
    </xf>
    <xf numFmtId="0" fontId="11" fillId="36" borderId="15" xfId="0" applyNumberFormat="1" applyFont="1" applyFill="1" applyBorder="1" applyAlignment="1">
      <alignment horizontal="center"/>
    </xf>
    <xf numFmtId="0" fontId="11" fillId="36" borderId="16" xfId="0" applyNumberFormat="1" applyFont="1" applyFill="1" applyBorder="1" applyAlignment="1">
      <alignment horizontal="center"/>
    </xf>
    <xf numFmtId="0" fontId="1" fillId="0" borderId="0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5" fillId="0" borderId="0" xfId="52" applyFont="1" applyBorder="1" applyAlignment="1">
      <alignment horizontal="center"/>
      <protection/>
    </xf>
    <xf numFmtId="0" fontId="0" fillId="0" borderId="0" xfId="52" applyFont="1" applyBorder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SJ.participant.Excel_exercices_graphiques_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Dépenses en Janvier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975"/>
          <c:y val="0.2125"/>
          <c:w val="0.386"/>
          <c:h val="0.70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'5 - Graphique'!$C$4:$K$4</c:f>
              <c:strCache/>
            </c:strRef>
          </c:cat>
          <c:val>
            <c:numRef>
              <c:f>'5 - Graphique'!$C$5:$K$5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25"/>
          <c:y val="0.26875"/>
          <c:w val="0.16375"/>
          <c:h val="0.5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Historique des dépenses annuelles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625"/>
          <c:w val="0.96575"/>
          <c:h val="0.8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'5 - Graphique'!$B$5:$B$16</c:f>
              <c:strCache/>
            </c:strRef>
          </c:cat>
          <c:val>
            <c:numRef>
              <c:f>'5 - Graphique'!$L$5:$L$16</c:f>
              <c:numCache/>
            </c:numRef>
          </c:val>
        </c:ser>
        <c:axId val="50656063"/>
        <c:axId val="53251384"/>
      </c:barChart>
      <c:catAx>
        <c:axId val="5065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51384"/>
        <c:crosses val="autoZero"/>
        <c:auto val="1"/>
        <c:lblOffset val="100"/>
        <c:tickLblSkip val="1"/>
        <c:noMultiLvlLbl val="0"/>
      </c:catAx>
      <c:valAx>
        <c:axId val="53251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56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Balance mensuelle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625"/>
          <c:w val="0.8275"/>
          <c:h val="0.80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'5 - Graphique'!$C$38:$C$49</c:f>
              <c:strCache/>
            </c:strRef>
          </c:cat>
          <c:val>
            <c:numRef>
              <c:f>'5 - Graphique'!$F$38:$F$49</c:f>
              <c:numCache/>
            </c:numRef>
          </c:val>
          <c:smooth val="0"/>
        </c:ser>
        <c:marker val="1"/>
        <c:axId val="9500409"/>
        <c:axId val="18394818"/>
      </c:lineChart>
      <c:catAx>
        <c:axId val="950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94818"/>
        <c:crosses val="autoZero"/>
        <c:auto val="1"/>
        <c:lblOffset val="100"/>
        <c:tickLblSkip val="1"/>
        <c:noMultiLvlLbl val="0"/>
      </c:catAx>
      <c:valAx>
        <c:axId val="18394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00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Coût de l'électricité</a:t>
            </a:r>
          </a:p>
        </c:rich>
      </c:tx>
      <c:layout>
        <c:manualLayout>
          <c:xMode val="factor"/>
          <c:yMode val="factor"/>
          <c:x val="0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5125"/>
          <c:w val="0.682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'[1]Corrigé'!$C$6</c:f>
              <c:strCache>
                <c:ptCount val="1"/>
                <c:pt idx="0">
                  <c:v>Coût de l'électricité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'[1]Corrigé'!$B$7:$B$12</c:f>
              <c:strCache>
                <c:ptCount val="6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</c:strCache>
            </c:strRef>
          </c:cat>
          <c:val>
            <c:numRef>
              <c:f>'[1]Corrigé'!$C$7:$C$12</c:f>
              <c:numCache>
                <c:ptCount val="6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80</c:v>
                </c:pt>
                <c:pt idx="4">
                  <c:v>67</c:v>
                </c:pt>
                <c:pt idx="5">
                  <c:v>44</c:v>
                </c:pt>
              </c:numCache>
            </c:numRef>
          </c:val>
        </c:ser>
        <c:axId val="31335635"/>
        <c:axId val="13585260"/>
      </c:barChart>
      <c:catAx>
        <c:axId val="3133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85260"/>
        <c:crossesAt val="0"/>
        <c:auto val="1"/>
        <c:lblOffset val="100"/>
        <c:tickLblSkip val="1"/>
        <c:noMultiLvlLbl val="0"/>
      </c:catAx>
      <c:valAx>
        <c:axId val="135852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35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25"/>
          <c:y val="0.51325"/>
          <c:w val="0.260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Évolution du coût de l'électricité par mois</a:t>
            </a:r>
          </a:p>
        </c:rich>
      </c:tx>
      <c:layout>
        <c:manualLayout>
          <c:xMode val="factor"/>
          <c:yMode val="factor"/>
          <c:x val="0.010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277"/>
          <c:w val="0.897"/>
          <c:h val="0.603"/>
        </c:manualLayout>
      </c:layout>
      <c:lineChart>
        <c:grouping val="standard"/>
        <c:varyColors val="0"/>
        <c:ser>
          <c:idx val="0"/>
          <c:order val="0"/>
          <c:tx>
            <c:strRef>
              <c:f>'[1]Corrigé'!$C$6</c:f>
              <c:strCache>
                <c:ptCount val="1"/>
                <c:pt idx="0">
                  <c:v>Coût de l'électricité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'[1]Corrigé'!$B$7:$B$12</c:f>
              <c:strCache>
                <c:ptCount val="6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</c:strCache>
            </c:strRef>
          </c:cat>
          <c:val>
            <c:numRef>
              <c:f>'[1]Corrigé'!$C$7:$C$12</c:f>
              <c:numCache>
                <c:ptCount val="6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80</c:v>
                </c:pt>
                <c:pt idx="4">
                  <c:v>67</c:v>
                </c:pt>
                <c:pt idx="5">
                  <c:v>44</c:v>
                </c:pt>
              </c:numCache>
            </c:numRef>
          </c:val>
          <c:smooth val="0"/>
        </c:ser>
        <c:marker val="1"/>
        <c:axId val="55158477"/>
        <c:axId val="26664246"/>
      </c:lineChart>
      <c:catAx>
        <c:axId val="55158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64246"/>
        <c:crossesAt val="0"/>
        <c:auto val="1"/>
        <c:lblOffset val="100"/>
        <c:tickLblSkip val="1"/>
        <c:noMultiLvlLbl val="0"/>
      </c:catAx>
      <c:valAx>
        <c:axId val="26664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Coût de l'électricité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5847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Dépenses en Janvier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5"/>
          <c:y val="0.2125"/>
          <c:w val="0.38525"/>
          <c:h val="0.70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'Budjet personel'!$C$4:$K$4</c:f>
              <c:numCache/>
            </c:numRef>
          </c:cat>
          <c:val>
            <c:numRef>
              <c:f>'Budjet personel'!$C$5:$K$5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9"/>
          <c:y val="0.2845"/>
          <c:w val="0.03425"/>
          <c:h val="0.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Historique des dépenses annuelles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625"/>
          <c:w val="0.96575"/>
          <c:h val="0.8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'Budjet personel'!$B$5:$B$16</c:f>
              <c:strCache/>
            </c:strRef>
          </c:cat>
          <c:val>
            <c:numRef>
              <c:f>'Budjet personel'!$L$5:$L$16</c:f>
              <c:numCache/>
            </c:numRef>
          </c:val>
        </c:ser>
        <c:axId val="38651623"/>
        <c:axId val="12320288"/>
      </c:barChart>
      <c:catAx>
        <c:axId val="38651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20288"/>
        <c:crosses val="autoZero"/>
        <c:auto val="1"/>
        <c:lblOffset val="100"/>
        <c:tickLblSkip val="1"/>
        <c:noMultiLvlLbl val="0"/>
      </c:catAx>
      <c:valAx>
        <c:axId val="1232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51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Balance mensuelle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625"/>
          <c:w val="0.8275"/>
          <c:h val="0.80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'Budjet personel'!$C$38:$C$49</c:f>
              <c:strCache/>
            </c:strRef>
          </c:cat>
          <c:val>
            <c:numRef>
              <c:f>'Budjet personel'!$F$38:$F$49</c:f>
              <c:numCache/>
            </c:numRef>
          </c:val>
          <c:smooth val="0"/>
        </c:ser>
        <c:marker val="1"/>
        <c:axId val="43773729"/>
        <c:axId val="58419242"/>
      </c:lineChart>
      <c:catAx>
        <c:axId val="4377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19242"/>
        <c:crosses val="autoZero"/>
        <c:auto val="1"/>
        <c:lblOffset val="100"/>
        <c:tickLblSkip val="1"/>
        <c:noMultiLvlLbl val="0"/>
      </c:catAx>
      <c:valAx>
        <c:axId val="58419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73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</xdr:row>
      <xdr:rowOff>0</xdr:rowOff>
    </xdr:from>
    <xdr:to>
      <xdr:col>7</xdr:col>
      <xdr:colOff>523875</xdr:colOff>
      <xdr:row>27</xdr:row>
      <xdr:rowOff>47625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561975" y="485775"/>
          <a:ext cx="5295900" cy="3933825"/>
        </a:xfrm>
        <a:prstGeom prst="rect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STAGE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POUR LES JEUNES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Exercices Excel intermédiaire: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 budget personnel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exercices suivants sont destinés à être fait en présence et avec l'aide de l'animateur ou de l'animatrice.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résultat attendu pour chaque exercice est présenté comme point de départ de l'exercice suivant.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exercices numérotés 4.1 et 5.1 dérogent au thème de la série, ils servent d'aprofondissement.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feuille « budget personnel » est le résultat final des exercices, elle peut être utilisée pour faire le budget de la participante ou du participant.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 de document (Exercices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),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Connaissances préalables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(utilisation du clavie, de la souris  et du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traitement de texte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),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de création (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Décembre 2013),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Logiciel(s) utilisé(s) (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MSExcel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(toute version)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Libreoffice)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4</xdr:col>
      <xdr:colOff>561975</xdr:colOff>
      <xdr:row>0</xdr:row>
      <xdr:rowOff>47625</xdr:rowOff>
    </xdr:from>
    <xdr:to>
      <xdr:col>7</xdr:col>
      <xdr:colOff>542925</xdr:colOff>
      <xdr:row>2</xdr:row>
      <xdr:rowOff>104775</xdr:rowOff>
    </xdr:to>
    <xdr:pic>
      <xdr:nvPicPr>
        <xdr:cNvPr id="2" name="image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47625"/>
          <a:ext cx="22669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</xdr:row>
      <xdr:rowOff>142875</xdr:rowOff>
    </xdr:from>
    <xdr:to>
      <xdr:col>19</xdr:col>
      <xdr:colOff>238125</xdr:colOff>
      <xdr:row>64</xdr:row>
      <xdr:rowOff>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8972550" y="304800"/>
          <a:ext cx="5448300" cy="10582275"/>
        </a:xfrm>
        <a:prstGeom prst="rect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Nous allons faire le budjet personnel de Paul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dépense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100 $ en transport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450 $ pour son loyer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75 $ en électricité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500 $ en nourriture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200 $ pour ses loisirs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25$ pour son téléphonne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 chaque mois.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plus il prévoit s'acheter ...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 ordinateur à 248 $ en janvier.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 vêtements pour une valeur de 128$ en septembre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 il a du payer une contravention de 93 $ en novembre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Mais il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gagne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...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1400 $ par mois en travaillant,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reçoit un crédit d'impôt solidarité de 75$ par mois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 il à vendu sa voiture pour 600 $ en août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Faite un tableau qui prend en compte les dépenses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 Mettez les mois sur une colone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 Mettez différents types de dépenses sur une ligne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Ajoutez les données (n'oubliez pas le remplissage automatique :).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d. Ajoutez une colone « total » à la fin et utilisez la fonction « SOMME() » pour le calculer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e. Mettez les cellules contenant du texte et la colone « total » en orange clair, caractère gras.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f. Ajoutez des bordures à tout le tableau.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 Ajouter un titre (fusionnez les cellules) « Dépenses » fond orange foncé, caractère gras, taille 20.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Plus bas, faites un tableau qui prend en compte les revenus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 Mettez les mois sur une colone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 Mettez différents types de revenus sur une lignes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Ajoutez les données (n'oubliez pas le remplissage automatique :).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d. Ajoutez une colone « total » à la fin et utilisez la fonction « SOMME() » pour le calculer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e. Mettez les cellules contenant du texte et la colone « total » en vert clair, caractère gras.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f. Ajoutez des bordures à tout le tableau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 Ajouter un titre (fusionnez les cellules) « Dépenses » fond vert foncé, caractère gras, taille 20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Maintenant que nous avons toutes nos données, passons aux choses sérieuses 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2</xdr:row>
      <xdr:rowOff>0</xdr:rowOff>
    </xdr:from>
    <xdr:to>
      <xdr:col>20</xdr:col>
      <xdr:colOff>219075</xdr:colOff>
      <xdr:row>19</xdr:row>
      <xdr:rowOff>104775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9982200" y="323850"/>
          <a:ext cx="5476875" cy="3181350"/>
        </a:xfrm>
        <a:prstGeom prst="rect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Nous Allons faire le bilan des finances de paul…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Faites un tableau (en bas des deux tableaux que vous avez déjà fait) qui répondra à ces questions: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Pour chaque mois, Paul aura-t-il assez d'argent pour toutes ses dépenses ?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Combien d'argent restera-t-il à Paul à la fin de l'année ?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Quelques indices: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 Nous appelerons le tableau « Sommaire »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 Revenus-Dépenses = argent restant ou manquant... humm comment s'y prendre pour faire le calcul ?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Il faudra faire le calcul pour chaque mois, mais aussi pour l'année entière: Il y a une fonction qui permet de faire la somme il me semble...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2</xdr:row>
      <xdr:rowOff>0</xdr:rowOff>
    </xdr:from>
    <xdr:to>
      <xdr:col>17</xdr:col>
      <xdr:colOff>419100</xdr:colOff>
      <xdr:row>8</xdr:row>
      <xdr:rowOff>123825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9972675" y="323850"/>
          <a:ext cx="3390900" cy="1257300"/>
        </a:xfrm>
        <a:prstGeom prst="rect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 veut en savoir plus sur ses dépenses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Faites les formules dans le tableau « statistiques »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2</xdr:row>
      <xdr:rowOff>0</xdr:rowOff>
    </xdr:from>
    <xdr:to>
      <xdr:col>18</xdr:col>
      <xdr:colOff>19050</xdr:colOff>
      <xdr:row>30</xdr:row>
      <xdr:rowOff>9525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9972675" y="323850"/>
          <a:ext cx="3762375" cy="4867275"/>
        </a:xfrm>
        <a:prstGeom prst="rect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Mettons tout cela en forme...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Assignez le format "monétaire" aux cellules contenant des montants d'argent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 Assignez le format "texte" aux cellules contanant des titres.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réduisez le nombre décimales pour les pourcentages.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Formats conditionels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Dans le tableau sommaire, nous voulons que les nombres négatifs (là où Paul manquera d'argent) soient en rouge: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Nous allons créer un règle qui le fera automatiquement, même si les valeurs changent.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14</xdr:row>
      <xdr:rowOff>114300</xdr:rowOff>
    </xdr:from>
    <xdr:to>
      <xdr:col>6</xdr:col>
      <xdr:colOff>914400</xdr:colOff>
      <xdr:row>32</xdr:row>
      <xdr:rowOff>152400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1685925" y="3038475"/>
          <a:ext cx="5172075" cy="2952750"/>
        </a:xfrm>
        <a:prstGeom prst="rect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N'afichez que deux décimales pour la taille.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Définissez les formats de vos cellules pour...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Indiquez le jour de la semaine, le jour et le mois pour la date d'inscription.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Indiquer le jour, le mois et l'année pour la date de naissance comme ceci: "1er janvier 2013"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Utilisez la mise en forme conditionelle pour…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Mettre en bleu le mot "Homme" et en rouge le mot "Femme" automatiquement.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Mettre en brun le mot "Brun" et en vert le mot "Vert".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Mettez le nom des mineurs (moins de 18 ans) en rouge.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2</xdr:row>
      <xdr:rowOff>0</xdr:rowOff>
    </xdr:from>
    <xdr:to>
      <xdr:col>16</xdr:col>
      <xdr:colOff>619125</xdr:colOff>
      <xdr:row>14</xdr:row>
      <xdr:rowOff>133350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9277350" y="323850"/>
          <a:ext cx="3533775" cy="2238375"/>
        </a:xfrm>
        <a:prstGeom prst="rect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 est toujours insatisfait… Faisons des graphiques !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 graphique en "secteur" ou pointe de tarte qui donne la répartition des dépenses en janvier.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 graphique "histogramme" des dépenses totales pour l'année.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 graphique "courbe" qui montre les variation de la balance de Paul pendant l'année.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104775</xdr:colOff>
      <xdr:row>97</xdr:row>
      <xdr:rowOff>66675</xdr:rowOff>
    </xdr:from>
    <xdr:to>
      <xdr:col>8</xdr:col>
      <xdr:colOff>438150</xdr:colOff>
      <xdr:row>116</xdr:row>
      <xdr:rowOff>123825</xdr:rowOff>
    </xdr:to>
    <xdr:graphicFrame>
      <xdr:nvGraphicFramePr>
        <xdr:cNvPr id="2" name="Graphique 2"/>
        <xdr:cNvGraphicFramePr/>
      </xdr:nvGraphicFramePr>
      <xdr:xfrm>
        <a:off x="866775" y="16544925"/>
        <a:ext cx="56673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117</xdr:row>
      <xdr:rowOff>104775</xdr:rowOff>
    </xdr:from>
    <xdr:to>
      <xdr:col>8</xdr:col>
      <xdr:colOff>428625</xdr:colOff>
      <xdr:row>137</xdr:row>
      <xdr:rowOff>0</xdr:rowOff>
    </xdr:to>
    <xdr:graphicFrame>
      <xdr:nvGraphicFramePr>
        <xdr:cNvPr id="3" name="Graphique 4"/>
        <xdr:cNvGraphicFramePr/>
      </xdr:nvGraphicFramePr>
      <xdr:xfrm>
        <a:off x="857250" y="19821525"/>
        <a:ext cx="56673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138</xdr:row>
      <xdr:rowOff>28575</xdr:rowOff>
    </xdr:from>
    <xdr:to>
      <xdr:col>8</xdr:col>
      <xdr:colOff>428625</xdr:colOff>
      <xdr:row>157</xdr:row>
      <xdr:rowOff>85725</xdr:rowOff>
    </xdr:to>
    <xdr:graphicFrame>
      <xdr:nvGraphicFramePr>
        <xdr:cNvPr id="4" name="Graphique 5"/>
        <xdr:cNvGraphicFramePr/>
      </xdr:nvGraphicFramePr>
      <xdr:xfrm>
        <a:off x="857250" y="23145750"/>
        <a:ext cx="566737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342900</xdr:rowOff>
    </xdr:from>
    <xdr:to>
      <xdr:col>11</xdr:col>
      <xdr:colOff>742950</xdr:colOff>
      <xdr:row>28</xdr:row>
      <xdr:rowOff>47625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5534025" y="342900"/>
          <a:ext cx="5314950" cy="4429125"/>
        </a:xfrm>
        <a:prstGeom prst="rect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Mise en forme et graphiques: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Ajoutez des bordures intérieures et extérieures aux cellules B6 à C12.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Fusionnez et centrez les cellules A1 à E1. Effectuez la même opération avec les cellules A2 à E2 et finalement avec A4 à E4.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Insérez un graphique de type histogramme à l'endroit prévu à cet effet. Inscrire le titre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Coût de l'électricité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 graphique. Affichez l'axe des abscisses et l'axe des ordonnées.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Insérez un deuxième graphique de type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Courbes avec marques affichées à chaque point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à l'endroit prévu à cet effert. Le titre du graphique sera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Évolution du coût de l'électricité par mois.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Insérez le titre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Coût de l'électricité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l'axe des abscisses et 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Mois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l'axe des ordonnées.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361950</xdr:colOff>
      <xdr:row>107</xdr:row>
      <xdr:rowOff>152400</xdr:rowOff>
    </xdr:from>
    <xdr:to>
      <xdr:col>4</xdr:col>
      <xdr:colOff>171450</xdr:colOff>
      <xdr:row>123</xdr:row>
      <xdr:rowOff>152400</xdr:rowOff>
    </xdr:to>
    <xdr:graphicFrame>
      <xdr:nvGraphicFramePr>
        <xdr:cNvPr id="2" name="Graphique 2"/>
        <xdr:cNvGraphicFramePr/>
      </xdr:nvGraphicFramePr>
      <xdr:xfrm>
        <a:off x="361950" y="17859375"/>
        <a:ext cx="45815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126</xdr:row>
      <xdr:rowOff>85725</xdr:rowOff>
    </xdr:from>
    <xdr:to>
      <xdr:col>4</xdr:col>
      <xdr:colOff>171450</xdr:colOff>
      <xdr:row>143</xdr:row>
      <xdr:rowOff>19050</xdr:rowOff>
    </xdr:to>
    <xdr:graphicFrame>
      <xdr:nvGraphicFramePr>
        <xdr:cNvPr id="3" name="Graphique 3"/>
        <xdr:cNvGraphicFramePr/>
      </xdr:nvGraphicFramePr>
      <xdr:xfrm>
        <a:off x="304800" y="20869275"/>
        <a:ext cx="46386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323850</xdr:colOff>
      <xdr:row>1</xdr:row>
      <xdr:rowOff>152400</xdr:rowOff>
    </xdr:from>
    <xdr:to>
      <xdr:col>19</xdr:col>
      <xdr:colOff>657225</xdr:colOff>
      <xdr:row>19</xdr:row>
      <xdr:rowOff>47625</xdr:rowOff>
    </xdr:to>
    <xdr:graphicFrame>
      <xdr:nvGraphicFramePr>
        <xdr:cNvPr id="1" name="Graphique 2"/>
        <xdr:cNvGraphicFramePr/>
      </xdr:nvGraphicFramePr>
      <xdr:xfrm>
        <a:off x="9467850" y="314325"/>
        <a:ext cx="56673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333375</xdr:colOff>
      <xdr:row>19</xdr:row>
      <xdr:rowOff>133350</xdr:rowOff>
    </xdr:from>
    <xdr:to>
      <xdr:col>19</xdr:col>
      <xdr:colOff>666750</xdr:colOff>
      <xdr:row>38</xdr:row>
      <xdr:rowOff>9525</xdr:rowOff>
    </xdr:to>
    <xdr:graphicFrame>
      <xdr:nvGraphicFramePr>
        <xdr:cNvPr id="2" name="Graphique 3"/>
        <xdr:cNvGraphicFramePr/>
      </xdr:nvGraphicFramePr>
      <xdr:xfrm>
        <a:off x="9477375" y="3533775"/>
        <a:ext cx="56673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323850</xdr:colOff>
      <xdr:row>38</xdr:row>
      <xdr:rowOff>95250</xdr:rowOff>
    </xdr:from>
    <xdr:to>
      <xdr:col>19</xdr:col>
      <xdr:colOff>657225</xdr:colOff>
      <xdr:row>56</xdr:row>
      <xdr:rowOff>47625</xdr:rowOff>
    </xdr:to>
    <xdr:graphicFrame>
      <xdr:nvGraphicFramePr>
        <xdr:cNvPr id="3" name="Graphique 4"/>
        <xdr:cNvGraphicFramePr/>
      </xdr:nvGraphicFramePr>
      <xdr:xfrm>
        <a:off x="9467850" y="6753225"/>
        <a:ext cx="566737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ommuno\LOCALS~1\Temp\SJ.participant.Excel_exercices_graphiques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ignes"/>
      <sheetName val="Exercice"/>
      <sheetName val="Corrigé"/>
    </sheetNames>
    <sheetDataSet>
      <sheetData sheetId="2">
        <row r="6">
          <cell r="C6" t="str">
            <v>Coût de l'électricité</v>
          </cell>
        </row>
        <row r="7">
          <cell r="B7" t="str">
            <v>Janvier</v>
          </cell>
          <cell r="C7">
            <v>100</v>
          </cell>
        </row>
        <row r="8">
          <cell r="B8" t="str">
            <v>Février</v>
          </cell>
          <cell r="C8">
            <v>120</v>
          </cell>
        </row>
        <row r="9">
          <cell r="B9" t="str">
            <v>Mars</v>
          </cell>
          <cell r="C9">
            <v>140</v>
          </cell>
        </row>
        <row r="10">
          <cell r="B10" t="str">
            <v>Avril</v>
          </cell>
          <cell r="C10">
            <v>80</v>
          </cell>
        </row>
        <row r="11">
          <cell r="B11" t="str">
            <v>Mai</v>
          </cell>
          <cell r="C11">
            <v>67</v>
          </cell>
        </row>
        <row r="12">
          <cell r="B12" t="str">
            <v>Juin</v>
          </cell>
          <cell r="C12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I6" sqref="I6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33"/>
  <sheetViews>
    <sheetView zoomScalePageLayoutView="0" workbookViewId="0" topLeftCell="F1">
      <selection activeCell="I20" sqref="I20"/>
    </sheetView>
  </sheetViews>
  <sheetFormatPr defaultColWidth="11.421875" defaultRowHeight="12.75"/>
  <cols>
    <col min="1" max="1" width="5.8515625" style="0" customWidth="1"/>
    <col min="2" max="2" width="12.57421875" style="0" customWidth="1"/>
  </cols>
  <sheetData>
    <row r="2" ht="13.5" thickBot="1"/>
    <row r="3" spans="2:12" ht="25.5">
      <c r="B3" s="22"/>
      <c r="C3" s="23"/>
      <c r="D3" s="23"/>
      <c r="E3" s="23"/>
      <c r="F3" s="23"/>
      <c r="G3" s="23"/>
      <c r="H3" s="23"/>
      <c r="I3" s="23"/>
      <c r="J3" s="23"/>
      <c r="K3" s="23"/>
      <c r="L3" s="24"/>
    </row>
    <row r="4" spans="2:13" ht="12.75">
      <c r="B4" s="25"/>
      <c r="C4" s="20"/>
      <c r="D4" s="20"/>
      <c r="E4" s="20"/>
      <c r="F4" s="20"/>
      <c r="G4" s="20"/>
      <c r="H4" s="20"/>
      <c r="I4" s="20"/>
      <c r="J4" s="20"/>
      <c r="K4" s="20"/>
      <c r="L4" s="26"/>
      <c r="M4" s="8"/>
    </row>
    <row r="5" spans="2:12" ht="12.75">
      <c r="B5" s="25"/>
      <c r="C5" s="21"/>
      <c r="D5" s="21"/>
      <c r="E5" s="21"/>
      <c r="F5" s="21"/>
      <c r="G5" s="21"/>
      <c r="H5" s="21"/>
      <c r="I5" s="21"/>
      <c r="J5" s="21"/>
      <c r="K5" s="21"/>
      <c r="L5" s="27"/>
    </row>
    <row r="6" spans="2:12" ht="12.75">
      <c r="B6" s="25"/>
      <c r="C6" s="21"/>
      <c r="D6" s="21"/>
      <c r="E6" s="21"/>
      <c r="F6" s="21"/>
      <c r="G6" s="21"/>
      <c r="H6" s="21"/>
      <c r="I6" s="21"/>
      <c r="J6" s="21"/>
      <c r="K6" s="21"/>
      <c r="L6" s="27"/>
    </row>
    <row r="7" spans="2:12" ht="12.75">
      <c r="B7" s="25"/>
      <c r="C7" s="21"/>
      <c r="D7" s="21"/>
      <c r="E7" s="21"/>
      <c r="F7" s="21"/>
      <c r="G7" s="21"/>
      <c r="H7" s="21"/>
      <c r="I7" s="21"/>
      <c r="J7" s="21"/>
      <c r="K7" s="21"/>
      <c r="L7" s="27"/>
    </row>
    <row r="8" spans="2:12" ht="12.75">
      <c r="B8" s="25"/>
      <c r="C8" s="21"/>
      <c r="D8" s="21"/>
      <c r="E8" s="21"/>
      <c r="F8" s="21"/>
      <c r="G8" s="21"/>
      <c r="H8" s="21"/>
      <c r="I8" s="21"/>
      <c r="J8" s="21"/>
      <c r="K8" s="21"/>
      <c r="L8" s="27"/>
    </row>
    <row r="9" spans="2:12" ht="12.75">
      <c r="B9" s="25"/>
      <c r="C9" s="21"/>
      <c r="D9" s="21"/>
      <c r="E9" s="21"/>
      <c r="F9" s="21"/>
      <c r="G9" s="21"/>
      <c r="H9" s="21"/>
      <c r="I9" s="21"/>
      <c r="J9" s="21"/>
      <c r="K9" s="21"/>
      <c r="L9" s="27"/>
    </row>
    <row r="10" spans="2:12" ht="12.75">
      <c r="B10" s="25"/>
      <c r="C10" s="21"/>
      <c r="D10" s="21"/>
      <c r="E10" s="21"/>
      <c r="F10" s="21"/>
      <c r="G10" s="21"/>
      <c r="H10" s="21"/>
      <c r="I10" s="21"/>
      <c r="J10" s="21"/>
      <c r="K10" s="21"/>
      <c r="L10" s="27"/>
    </row>
    <row r="11" spans="2:12" ht="12.75"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7"/>
    </row>
    <row r="12" spans="2:12" ht="12.75">
      <c r="B12" s="25"/>
      <c r="C12" s="21"/>
      <c r="D12" s="21"/>
      <c r="E12" s="21"/>
      <c r="F12" s="21"/>
      <c r="G12" s="21"/>
      <c r="H12" s="21"/>
      <c r="I12" s="21"/>
      <c r="J12" s="21"/>
      <c r="K12" s="21"/>
      <c r="L12" s="27"/>
    </row>
    <row r="13" spans="2:12" ht="12.75">
      <c r="B13" s="25"/>
      <c r="C13" s="21"/>
      <c r="D13" s="21"/>
      <c r="E13" s="21"/>
      <c r="F13" s="21"/>
      <c r="G13" s="21"/>
      <c r="H13" s="21"/>
      <c r="I13" s="21"/>
      <c r="J13" s="21"/>
      <c r="K13" s="21"/>
      <c r="L13" s="27"/>
    </row>
    <row r="14" spans="2:12" ht="12.75">
      <c r="B14" s="25"/>
      <c r="C14" s="21"/>
      <c r="D14" s="21"/>
      <c r="E14" s="21"/>
      <c r="F14" s="21"/>
      <c r="G14" s="21"/>
      <c r="H14" s="21"/>
      <c r="I14" s="21"/>
      <c r="J14" s="21"/>
      <c r="K14" s="21"/>
      <c r="L14" s="27"/>
    </row>
    <row r="15" spans="2:12" ht="12.75">
      <c r="B15" s="25"/>
      <c r="C15" s="21"/>
      <c r="D15" s="21"/>
      <c r="E15" s="21"/>
      <c r="F15" s="21"/>
      <c r="G15" s="21"/>
      <c r="H15" s="21"/>
      <c r="I15" s="21"/>
      <c r="J15" s="21"/>
      <c r="K15" s="21"/>
      <c r="L15" s="27"/>
    </row>
    <row r="16" spans="2:12" ht="13.5" thickBot="1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30"/>
    </row>
    <row r="17" spans="2:12" ht="12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2:12" ht="12.7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26.25" thickBo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2:12" ht="25.5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4"/>
    </row>
    <row r="21" spans="2:12" ht="12.75">
      <c r="B21" s="25"/>
      <c r="C21" s="20"/>
      <c r="D21" s="20"/>
      <c r="E21" s="20"/>
      <c r="F21" s="20"/>
      <c r="G21" s="20"/>
      <c r="H21" s="20"/>
      <c r="I21" s="20"/>
      <c r="J21" s="20"/>
      <c r="K21" s="20"/>
      <c r="L21" s="26"/>
    </row>
    <row r="22" spans="2:12" ht="12.75">
      <c r="B22" s="25"/>
      <c r="C22" s="21"/>
      <c r="D22" s="21"/>
      <c r="E22" s="21"/>
      <c r="F22" s="21"/>
      <c r="G22" s="21"/>
      <c r="H22" s="21"/>
      <c r="I22" s="21"/>
      <c r="J22" s="21"/>
      <c r="K22" s="21"/>
      <c r="L22" s="27"/>
    </row>
    <row r="23" spans="2:12" ht="12.75">
      <c r="B23" s="25"/>
      <c r="C23" s="21"/>
      <c r="D23" s="21"/>
      <c r="E23" s="21"/>
      <c r="F23" s="21"/>
      <c r="G23" s="21"/>
      <c r="H23" s="21"/>
      <c r="I23" s="21"/>
      <c r="J23" s="21"/>
      <c r="K23" s="21"/>
      <c r="L23" s="27"/>
    </row>
    <row r="24" spans="2:12" ht="12.75">
      <c r="B24" s="25"/>
      <c r="C24" s="21"/>
      <c r="D24" s="21"/>
      <c r="E24" s="21"/>
      <c r="F24" s="21"/>
      <c r="G24" s="21"/>
      <c r="H24" s="21"/>
      <c r="I24" s="21"/>
      <c r="J24" s="21"/>
      <c r="K24" s="21"/>
      <c r="L24" s="27"/>
    </row>
    <row r="25" spans="2:12" ht="12.75">
      <c r="B25" s="25"/>
      <c r="C25" s="21"/>
      <c r="D25" s="21"/>
      <c r="E25" s="21"/>
      <c r="F25" s="21"/>
      <c r="G25" s="21"/>
      <c r="H25" s="21"/>
      <c r="I25" s="21"/>
      <c r="J25" s="21"/>
      <c r="K25" s="21"/>
      <c r="L25" s="27"/>
    </row>
    <row r="26" spans="2:12" ht="12.75">
      <c r="B26" s="25"/>
      <c r="C26" s="21"/>
      <c r="D26" s="21"/>
      <c r="E26" s="21"/>
      <c r="F26" s="21"/>
      <c r="G26" s="21"/>
      <c r="H26" s="21"/>
      <c r="I26" s="21"/>
      <c r="J26" s="21"/>
      <c r="K26" s="21"/>
      <c r="L26" s="27"/>
    </row>
    <row r="27" spans="2:12" ht="12.75">
      <c r="B27" s="25"/>
      <c r="C27" s="21"/>
      <c r="D27" s="21"/>
      <c r="E27" s="21"/>
      <c r="F27" s="21"/>
      <c r="G27" s="21"/>
      <c r="H27" s="21"/>
      <c r="I27" s="21"/>
      <c r="J27" s="21"/>
      <c r="K27" s="21"/>
      <c r="L27" s="27"/>
    </row>
    <row r="28" spans="2:12" ht="12.75">
      <c r="B28" s="25"/>
      <c r="C28" s="21"/>
      <c r="D28" s="21"/>
      <c r="E28" s="21"/>
      <c r="F28" s="21"/>
      <c r="G28" s="21"/>
      <c r="H28" s="21"/>
      <c r="I28" s="21"/>
      <c r="J28" s="21"/>
      <c r="K28" s="21"/>
      <c r="L28" s="27"/>
    </row>
    <row r="29" spans="2:12" ht="12.75">
      <c r="B29" s="25"/>
      <c r="C29" s="21"/>
      <c r="D29" s="21"/>
      <c r="E29" s="21"/>
      <c r="F29" s="21"/>
      <c r="G29" s="21"/>
      <c r="H29" s="21"/>
      <c r="I29" s="21"/>
      <c r="J29" s="21"/>
      <c r="K29" s="21"/>
      <c r="L29" s="27"/>
    </row>
    <row r="30" spans="2:12" ht="12.75">
      <c r="B30" s="25"/>
      <c r="C30" s="21"/>
      <c r="D30" s="21"/>
      <c r="E30" s="21"/>
      <c r="F30" s="21"/>
      <c r="G30" s="21"/>
      <c r="H30" s="21"/>
      <c r="I30" s="21"/>
      <c r="J30" s="21"/>
      <c r="K30" s="21"/>
      <c r="L30" s="27"/>
    </row>
    <row r="31" spans="2:12" ht="12.75">
      <c r="B31" s="25"/>
      <c r="C31" s="21"/>
      <c r="D31" s="21"/>
      <c r="E31" s="21"/>
      <c r="F31" s="21"/>
      <c r="G31" s="21"/>
      <c r="H31" s="21"/>
      <c r="I31" s="21"/>
      <c r="J31" s="21"/>
      <c r="K31" s="21"/>
      <c r="L31" s="27"/>
    </row>
    <row r="32" spans="2:12" ht="12.75">
      <c r="B32" s="25"/>
      <c r="C32" s="21"/>
      <c r="D32" s="21"/>
      <c r="E32" s="21"/>
      <c r="F32" s="21"/>
      <c r="G32" s="21"/>
      <c r="H32" s="21"/>
      <c r="I32" s="21"/>
      <c r="J32" s="21"/>
      <c r="K32" s="21"/>
      <c r="L32" s="27"/>
    </row>
    <row r="33" spans="2:12" ht="13.5" thickBot="1"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30"/>
    </row>
  </sheetData>
  <sheetProtection/>
  <printOptions/>
  <pageMargins left="0.787401575" right="0.787401575" top="0.984251969" bottom="0.984251969" header="0.4921259845" footer="0.492125984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L49"/>
  <sheetViews>
    <sheetView zoomScalePageLayoutView="0" workbookViewId="0" topLeftCell="H7">
      <selection activeCell="I39" sqref="I39"/>
    </sheetView>
  </sheetViews>
  <sheetFormatPr defaultColWidth="11.421875" defaultRowHeight="12.75"/>
  <cols>
    <col min="1" max="16384" width="11.421875" style="14" customWidth="1"/>
  </cols>
  <sheetData>
    <row r="3" spans="2:12" s="11" customFormat="1" ht="25.5">
      <c r="B3" s="83" t="s">
        <v>30</v>
      </c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2:12" ht="12.75">
      <c r="B4" s="12"/>
      <c r="C4" s="13" t="s">
        <v>22</v>
      </c>
      <c r="D4" s="13" t="s">
        <v>23</v>
      </c>
      <c r="E4" s="13" t="s">
        <v>24</v>
      </c>
      <c r="F4" s="13" t="s">
        <v>25</v>
      </c>
      <c r="G4" s="13" t="s">
        <v>26</v>
      </c>
      <c r="H4" s="13" t="s">
        <v>27</v>
      </c>
      <c r="I4" s="13" t="s">
        <v>28</v>
      </c>
      <c r="J4" s="13" t="s">
        <v>29</v>
      </c>
      <c r="K4" s="13" t="s">
        <v>31</v>
      </c>
      <c r="L4" s="13" t="s">
        <v>0</v>
      </c>
    </row>
    <row r="5" spans="2:12" ht="12.75">
      <c r="B5" s="12" t="s">
        <v>6</v>
      </c>
      <c r="C5" s="15">
        <v>100</v>
      </c>
      <c r="D5" s="15">
        <v>450</v>
      </c>
      <c r="E5" s="15">
        <v>75</v>
      </c>
      <c r="F5" s="15">
        <v>500</v>
      </c>
      <c r="G5" s="15">
        <v>200</v>
      </c>
      <c r="H5" s="15">
        <v>25</v>
      </c>
      <c r="I5" s="15">
        <v>248</v>
      </c>
      <c r="J5" s="15"/>
      <c r="K5" s="15"/>
      <c r="L5" s="15">
        <f>SUM(C5:K5)</f>
        <v>1598</v>
      </c>
    </row>
    <row r="6" spans="2:12" ht="12.75">
      <c r="B6" s="12" t="s">
        <v>15</v>
      </c>
      <c r="C6" s="15">
        <v>100</v>
      </c>
      <c r="D6" s="15">
        <v>450</v>
      </c>
      <c r="E6" s="15">
        <v>75</v>
      </c>
      <c r="F6" s="15">
        <v>500</v>
      </c>
      <c r="G6" s="15">
        <v>200</v>
      </c>
      <c r="H6" s="15">
        <v>25</v>
      </c>
      <c r="I6" s="15"/>
      <c r="J6" s="15"/>
      <c r="K6" s="15"/>
      <c r="L6" s="15">
        <f aca="true" t="shared" si="0" ref="L6:L16">SUM(C6:K6)</f>
        <v>1350</v>
      </c>
    </row>
    <row r="7" spans="2:12" ht="12.75">
      <c r="B7" s="12" t="s">
        <v>8</v>
      </c>
      <c r="C7" s="15">
        <v>100</v>
      </c>
      <c r="D7" s="15">
        <v>450</v>
      </c>
      <c r="E7" s="15">
        <v>75</v>
      </c>
      <c r="F7" s="15">
        <v>500</v>
      </c>
      <c r="G7" s="15">
        <v>200</v>
      </c>
      <c r="H7" s="15">
        <v>25</v>
      </c>
      <c r="I7" s="15"/>
      <c r="J7" s="15"/>
      <c r="K7" s="15"/>
      <c r="L7" s="15">
        <f t="shared" si="0"/>
        <v>1350</v>
      </c>
    </row>
    <row r="8" spans="2:12" ht="12.75">
      <c r="B8" s="12" t="s">
        <v>9</v>
      </c>
      <c r="C8" s="15">
        <v>100</v>
      </c>
      <c r="D8" s="15">
        <v>450</v>
      </c>
      <c r="E8" s="15">
        <v>75</v>
      </c>
      <c r="F8" s="15">
        <v>500</v>
      </c>
      <c r="G8" s="15">
        <v>200</v>
      </c>
      <c r="H8" s="15">
        <v>25</v>
      </c>
      <c r="I8" s="15"/>
      <c r="J8" s="15"/>
      <c r="K8" s="15"/>
      <c r="L8" s="15">
        <f t="shared" si="0"/>
        <v>1350</v>
      </c>
    </row>
    <row r="9" spans="2:12" ht="12.75">
      <c r="B9" s="12" t="s">
        <v>10</v>
      </c>
      <c r="C9" s="15">
        <v>100</v>
      </c>
      <c r="D9" s="15">
        <v>450</v>
      </c>
      <c r="E9" s="15">
        <v>75</v>
      </c>
      <c r="F9" s="15">
        <v>500</v>
      </c>
      <c r="G9" s="15">
        <v>200</v>
      </c>
      <c r="H9" s="15">
        <v>25</v>
      </c>
      <c r="I9" s="15"/>
      <c r="J9" s="15"/>
      <c r="K9" s="15"/>
      <c r="L9" s="15">
        <f t="shared" si="0"/>
        <v>1350</v>
      </c>
    </row>
    <row r="10" spans="2:12" ht="12.75">
      <c r="B10" s="12" t="s">
        <v>11</v>
      </c>
      <c r="C10" s="15">
        <v>100</v>
      </c>
      <c r="D10" s="15">
        <v>450</v>
      </c>
      <c r="E10" s="15">
        <v>75</v>
      </c>
      <c r="F10" s="15">
        <v>500</v>
      </c>
      <c r="G10" s="15">
        <v>200</v>
      </c>
      <c r="H10" s="15">
        <v>25</v>
      </c>
      <c r="I10" s="15"/>
      <c r="J10" s="15"/>
      <c r="K10" s="15"/>
      <c r="L10" s="15">
        <f t="shared" si="0"/>
        <v>1350</v>
      </c>
    </row>
    <row r="11" spans="2:12" ht="12.75">
      <c r="B11" s="12" t="s">
        <v>16</v>
      </c>
      <c r="C11" s="15">
        <v>100</v>
      </c>
      <c r="D11" s="15">
        <v>450</v>
      </c>
      <c r="E11" s="15">
        <v>75</v>
      </c>
      <c r="F11" s="15">
        <v>500</v>
      </c>
      <c r="G11" s="15">
        <v>200</v>
      </c>
      <c r="H11" s="15">
        <v>25</v>
      </c>
      <c r="I11" s="15"/>
      <c r="J11" s="15"/>
      <c r="K11" s="15"/>
      <c r="L11" s="15">
        <f t="shared" si="0"/>
        <v>1350</v>
      </c>
    </row>
    <row r="12" spans="2:12" ht="12.75">
      <c r="B12" s="12" t="s">
        <v>17</v>
      </c>
      <c r="C12" s="15">
        <v>100</v>
      </c>
      <c r="D12" s="15">
        <v>450</v>
      </c>
      <c r="E12" s="15">
        <v>75</v>
      </c>
      <c r="F12" s="15">
        <v>500</v>
      </c>
      <c r="G12" s="15">
        <v>200</v>
      </c>
      <c r="H12" s="15">
        <v>25</v>
      </c>
      <c r="I12" s="15"/>
      <c r="J12" s="15"/>
      <c r="K12" s="15"/>
      <c r="L12" s="15">
        <f t="shared" si="0"/>
        <v>1350</v>
      </c>
    </row>
    <row r="13" spans="2:12" ht="12.75">
      <c r="B13" s="12" t="s">
        <v>18</v>
      </c>
      <c r="C13" s="15">
        <v>100</v>
      </c>
      <c r="D13" s="15">
        <v>450</v>
      </c>
      <c r="E13" s="15">
        <v>75</v>
      </c>
      <c r="F13" s="15">
        <v>500</v>
      </c>
      <c r="G13" s="15">
        <v>200</v>
      </c>
      <c r="H13" s="15">
        <v>25</v>
      </c>
      <c r="I13" s="15"/>
      <c r="J13" s="15">
        <v>128</v>
      </c>
      <c r="K13" s="15"/>
      <c r="L13" s="15">
        <f t="shared" si="0"/>
        <v>1478</v>
      </c>
    </row>
    <row r="14" spans="2:12" ht="12.75">
      <c r="B14" s="12" t="s">
        <v>19</v>
      </c>
      <c r="C14" s="15">
        <v>100</v>
      </c>
      <c r="D14" s="15">
        <v>450</v>
      </c>
      <c r="E14" s="15">
        <v>75</v>
      </c>
      <c r="F14" s="15">
        <v>500</v>
      </c>
      <c r="G14" s="15">
        <v>200</v>
      </c>
      <c r="H14" s="15">
        <v>25</v>
      </c>
      <c r="I14" s="15"/>
      <c r="J14" s="15"/>
      <c r="K14" s="15"/>
      <c r="L14" s="15">
        <f t="shared" si="0"/>
        <v>1350</v>
      </c>
    </row>
    <row r="15" spans="2:12" ht="12.75">
      <c r="B15" s="12" t="s">
        <v>20</v>
      </c>
      <c r="C15" s="15">
        <v>100</v>
      </c>
      <c r="D15" s="15">
        <v>450</v>
      </c>
      <c r="E15" s="15">
        <v>75</v>
      </c>
      <c r="F15" s="15">
        <v>500</v>
      </c>
      <c r="G15" s="15">
        <v>200</v>
      </c>
      <c r="H15" s="15">
        <v>25</v>
      </c>
      <c r="I15" s="15"/>
      <c r="J15" s="15"/>
      <c r="K15" s="15">
        <v>93</v>
      </c>
      <c r="L15" s="15">
        <f t="shared" si="0"/>
        <v>1443</v>
      </c>
    </row>
    <row r="16" spans="2:12" ht="12.75">
      <c r="B16" s="12" t="s">
        <v>21</v>
      </c>
      <c r="C16" s="15">
        <v>100</v>
      </c>
      <c r="D16" s="15">
        <v>450</v>
      </c>
      <c r="E16" s="15">
        <v>75</v>
      </c>
      <c r="F16" s="15">
        <v>500</v>
      </c>
      <c r="G16" s="15">
        <v>200</v>
      </c>
      <c r="H16" s="15">
        <v>25</v>
      </c>
      <c r="I16" s="15"/>
      <c r="J16" s="15"/>
      <c r="K16" s="15"/>
      <c r="L16" s="15">
        <f t="shared" si="0"/>
        <v>1350</v>
      </c>
    </row>
    <row r="19" spans="2:12" s="11" customFormat="1" ht="25.5">
      <c r="B19" s="86" t="s">
        <v>32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12" ht="12.75">
      <c r="B20" s="16"/>
      <c r="C20" s="16" t="s">
        <v>33</v>
      </c>
      <c r="D20" s="16" t="s">
        <v>34</v>
      </c>
      <c r="E20" s="16" t="s">
        <v>35</v>
      </c>
      <c r="F20" s="16"/>
      <c r="G20" s="16"/>
      <c r="H20" s="16"/>
      <c r="I20" s="16"/>
      <c r="J20" s="16"/>
      <c r="K20" s="16"/>
      <c r="L20" s="16" t="s">
        <v>0</v>
      </c>
    </row>
    <row r="21" spans="2:12" ht="12.75">
      <c r="B21" s="16" t="s">
        <v>6</v>
      </c>
      <c r="C21" s="17">
        <v>1400</v>
      </c>
      <c r="D21" s="17"/>
      <c r="E21" s="17">
        <v>75</v>
      </c>
      <c r="F21" s="17"/>
      <c r="G21" s="17"/>
      <c r="H21" s="17"/>
      <c r="I21" s="17"/>
      <c r="J21" s="17"/>
      <c r="K21" s="17"/>
      <c r="L21" s="17">
        <f>SUM(C21:K21)</f>
        <v>1475</v>
      </c>
    </row>
    <row r="22" spans="2:12" ht="12.75">
      <c r="B22" s="16" t="s">
        <v>15</v>
      </c>
      <c r="C22" s="17">
        <v>1400</v>
      </c>
      <c r="D22" s="17"/>
      <c r="E22" s="17">
        <v>75</v>
      </c>
      <c r="F22" s="17"/>
      <c r="G22" s="17"/>
      <c r="H22" s="17"/>
      <c r="I22" s="17"/>
      <c r="J22" s="17"/>
      <c r="K22" s="17"/>
      <c r="L22" s="17">
        <f aca="true" t="shared" si="1" ref="L22:L32">SUM(C22:K22)</f>
        <v>1475</v>
      </c>
    </row>
    <row r="23" spans="2:12" ht="12.75">
      <c r="B23" s="16" t="s">
        <v>8</v>
      </c>
      <c r="C23" s="17">
        <v>1400</v>
      </c>
      <c r="D23" s="17"/>
      <c r="E23" s="17">
        <v>75</v>
      </c>
      <c r="F23" s="17"/>
      <c r="G23" s="17"/>
      <c r="H23" s="17"/>
      <c r="I23" s="17"/>
      <c r="J23" s="17"/>
      <c r="K23" s="17"/>
      <c r="L23" s="17">
        <f t="shared" si="1"/>
        <v>1475</v>
      </c>
    </row>
    <row r="24" spans="2:12" ht="12.75">
      <c r="B24" s="16" t="s">
        <v>9</v>
      </c>
      <c r="C24" s="17">
        <v>1400</v>
      </c>
      <c r="D24" s="17"/>
      <c r="E24" s="17">
        <v>75</v>
      </c>
      <c r="F24" s="17"/>
      <c r="G24" s="17"/>
      <c r="H24" s="17"/>
      <c r="I24" s="17"/>
      <c r="J24" s="17"/>
      <c r="K24" s="17"/>
      <c r="L24" s="17">
        <f t="shared" si="1"/>
        <v>1475</v>
      </c>
    </row>
    <row r="25" spans="2:12" ht="12.75">
      <c r="B25" s="16" t="s">
        <v>10</v>
      </c>
      <c r="C25" s="17">
        <v>1400</v>
      </c>
      <c r="D25" s="17"/>
      <c r="E25" s="17">
        <v>75</v>
      </c>
      <c r="F25" s="17"/>
      <c r="G25" s="17"/>
      <c r="H25" s="17"/>
      <c r="I25" s="17"/>
      <c r="J25" s="17"/>
      <c r="K25" s="17"/>
      <c r="L25" s="17">
        <f t="shared" si="1"/>
        <v>1475</v>
      </c>
    </row>
    <row r="26" spans="2:12" ht="12.75">
      <c r="B26" s="16" t="s">
        <v>11</v>
      </c>
      <c r="C26" s="17">
        <v>1400</v>
      </c>
      <c r="D26" s="17"/>
      <c r="E26" s="17">
        <v>75</v>
      </c>
      <c r="F26" s="17"/>
      <c r="G26" s="17"/>
      <c r="H26" s="17"/>
      <c r="I26" s="17"/>
      <c r="J26" s="17"/>
      <c r="K26" s="17"/>
      <c r="L26" s="17">
        <f t="shared" si="1"/>
        <v>1475</v>
      </c>
    </row>
    <row r="27" spans="2:12" ht="12.75">
      <c r="B27" s="16" t="s">
        <v>16</v>
      </c>
      <c r="C27" s="17">
        <v>1400</v>
      </c>
      <c r="D27" s="17"/>
      <c r="E27" s="17">
        <v>75</v>
      </c>
      <c r="F27" s="17"/>
      <c r="G27" s="17"/>
      <c r="H27" s="17"/>
      <c r="I27" s="17"/>
      <c r="J27" s="17"/>
      <c r="K27" s="17"/>
      <c r="L27" s="17">
        <f t="shared" si="1"/>
        <v>1475</v>
      </c>
    </row>
    <row r="28" spans="2:12" ht="12.75">
      <c r="B28" s="16" t="s">
        <v>17</v>
      </c>
      <c r="C28" s="17">
        <v>1400</v>
      </c>
      <c r="D28" s="17">
        <v>600</v>
      </c>
      <c r="E28" s="17">
        <v>75</v>
      </c>
      <c r="F28" s="17"/>
      <c r="G28" s="17"/>
      <c r="H28" s="17"/>
      <c r="I28" s="17"/>
      <c r="J28" s="17"/>
      <c r="K28" s="17"/>
      <c r="L28" s="17">
        <f t="shared" si="1"/>
        <v>2075</v>
      </c>
    </row>
    <row r="29" spans="2:12" ht="12.75">
      <c r="B29" s="16" t="s">
        <v>18</v>
      </c>
      <c r="C29" s="17">
        <v>1400</v>
      </c>
      <c r="D29" s="17"/>
      <c r="E29" s="17">
        <v>75</v>
      </c>
      <c r="F29" s="17"/>
      <c r="G29" s="17"/>
      <c r="H29" s="17"/>
      <c r="I29" s="17"/>
      <c r="J29" s="17"/>
      <c r="K29" s="17"/>
      <c r="L29" s="17">
        <f t="shared" si="1"/>
        <v>1475</v>
      </c>
    </row>
    <row r="30" spans="2:12" ht="12.75">
      <c r="B30" s="16" t="s">
        <v>19</v>
      </c>
      <c r="C30" s="17">
        <v>1400</v>
      </c>
      <c r="D30" s="17"/>
      <c r="E30" s="17">
        <v>75</v>
      </c>
      <c r="F30" s="17"/>
      <c r="G30" s="17"/>
      <c r="H30" s="17"/>
      <c r="I30" s="17"/>
      <c r="J30" s="17"/>
      <c r="K30" s="17"/>
      <c r="L30" s="17">
        <f t="shared" si="1"/>
        <v>1475</v>
      </c>
    </row>
    <row r="31" spans="2:12" ht="12.75">
      <c r="B31" s="16" t="s">
        <v>20</v>
      </c>
      <c r="C31" s="17">
        <v>1400</v>
      </c>
      <c r="D31" s="17"/>
      <c r="E31" s="17">
        <v>75</v>
      </c>
      <c r="F31" s="17"/>
      <c r="G31" s="17"/>
      <c r="H31" s="17"/>
      <c r="I31" s="17"/>
      <c r="J31" s="17"/>
      <c r="K31" s="17"/>
      <c r="L31" s="17">
        <f t="shared" si="1"/>
        <v>1475</v>
      </c>
    </row>
    <row r="32" spans="2:12" ht="12.75">
      <c r="B32" s="16" t="s">
        <v>21</v>
      </c>
      <c r="C32" s="17">
        <v>1400</v>
      </c>
      <c r="D32" s="17"/>
      <c r="E32" s="17">
        <v>75</v>
      </c>
      <c r="F32" s="17"/>
      <c r="G32" s="17"/>
      <c r="H32" s="17"/>
      <c r="I32" s="17"/>
      <c r="J32" s="17"/>
      <c r="K32" s="17"/>
      <c r="L32" s="17">
        <f t="shared" si="1"/>
        <v>1475</v>
      </c>
    </row>
    <row r="34" ht="13.5" thickBot="1"/>
    <row r="35" spans="4:7" s="18" customFormat="1" ht="26.25">
      <c r="D35" s="87"/>
      <c r="E35" s="88"/>
      <c r="F35" s="88"/>
      <c r="G35" s="89"/>
    </row>
    <row r="36" spans="4:7" ht="12.75">
      <c r="D36" s="32"/>
      <c r="E36" s="19"/>
      <c r="F36" s="19"/>
      <c r="G36" s="33"/>
    </row>
    <row r="37" spans="4:7" ht="12.75">
      <c r="D37" s="32"/>
      <c r="E37" s="17"/>
      <c r="F37" s="17"/>
      <c r="G37" s="33"/>
    </row>
    <row r="38" spans="4:7" ht="12.75">
      <c r="D38" s="32"/>
      <c r="E38" s="17"/>
      <c r="F38" s="17"/>
      <c r="G38" s="33"/>
    </row>
    <row r="39" spans="4:7" ht="12.75">
      <c r="D39" s="32"/>
      <c r="E39" s="17"/>
      <c r="F39" s="17"/>
      <c r="G39" s="33"/>
    </row>
    <row r="40" spans="4:7" ht="12.75">
      <c r="D40" s="32"/>
      <c r="E40" s="17"/>
      <c r="F40" s="17"/>
      <c r="G40" s="33"/>
    </row>
    <row r="41" spans="4:7" ht="12.75">
      <c r="D41" s="32"/>
      <c r="E41" s="17"/>
      <c r="F41" s="17"/>
      <c r="G41" s="33"/>
    </row>
    <row r="42" spans="4:7" ht="12.75">
      <c r="D42" s="32"/>
      <c r="E42" s="17"/>
      <c r="F42" s="17"/>
      <c r="G42" s="33"/>
    </row>
    <row r="43" spans="4:7" ht="12.75">
      <c r="D43" s="32"/>
      <c r="E43" s="17"/>
      <c r="F43" s="17"/>
      <c r="G43" s="33"/>
    </row>
    <row r="44" spans="4:7" ht="12.75">
      <c r="D44" s="32"/>
      <c r="E44" s="17"/>
      <c r="F44" s="17"/>
      <c r="G44" s="33"/>
    </row>
    <row r="45" spans="4:7" ht="12.75">
      <c r="D45" s="32"/>
      <c r="E45" s="17"/>
      <c r="F45" s="17"/>
      <c r="G45" s="33"/>
    </row>
    <row r="46" spans="4:7" ht="12.75">
      <c r="D46" s="32"/>
      <c r="E46" s="17"/>
      <c r="F46" s="17"/>
      <c r="G46" s="33"/>
    </row>
    <row r="47" spans="4:7" ht="12.75">
      <c r="D47" s="32"/>
      <c r="E47" s="17"/>
      <c r="F47" s="17"/>
      <c r="G47" s="33"/>
    </row>
    <row r="48" spans="4:7" ht="12.75">
      <c r="D48" s="32"/>
      <c r="E48" s="17"/>
      <c r="F48" s="17"/>
      <c r="G48" s="33"/>
    </row>
    <row r="49" spans="4:7" ht="13.5" thickBot="1">
      <c r="D49" s="38"/>
      <c r="E49" s="39"/>
      <c r="F49" s="39"/>
      <c r="G49" s="40"/>
    </row>
  </sheetData>
  <sheetProtection/>
  <mergeCells count="3">
    <mergeCell ref="B3:L3"/>
    <mergeCell ref="B19:L19"/>
    <mergeCell ref="D35:G35"/>
  </mergeCells>
  <printOptions/>
  <pageMargins left="0.787401575" right="0.787401575" top="0.984251969" bottom="0.984251969" header="0.4921259845" footer="0.492125984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L50"/>
  <sheetViews>
    <sheetView zoomScalePageLayoutView="0" workbookViewId="0" topLeftCell="E1">
      <selection activeCell="C36" sqref="C36:F50"/>
    </sheetView>
  </sheetViews>
  <sheetFormatPr defaultColWidth="11.421875" defaultRowHeight="12.75"/>
  <cols>
    <col min="8" max="8" width="11.28125" style="0" customWidth="1"/>
  </cols>
  <sheetData>
    <row r="3" spans="2:12" ht="25.5">
      <c r="B3" s="83" t="s">
        <v>30</v>
      </c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2:12" ht="12.75">
      <c r="B4" s="12"/>
      <c r="C4" s="13" t="s">
        <v>22</v>
      </c>
      <c r="D4" s="13" t="s">
        <v>23</v>
      </c>
      <c r="E4" s="13" t="s">
        <v>24</v>
      </c>
      <c r="F4" s="13" t="s">
        <v>25</v>
      </c>
      <c r="G4" s="13" t="s">
        <v>26</v>
      </c>
      <c r="H4" s="13" t="s">
        <v>27</v>
      </c>
      <c r="I4" s="13" t="s">
        <v>28</v>
      </c>
      <c r="J4" s="13" t="s">
        <v>29</v>
      </c>
      <c r="K4" s="13" t="s">
        <v>31</v>
      </c>
      <c r="L4" s="13" t="s">
        <v>0</v>
      </c>
    </row>
    <row r="5" spans="2:12" ht="12.75">
      <c r="B5" s="12" t="s">
        <v>6</v>
      </c>
      <c r="C5" s="15">
        <v>100</v>
      </c>
      <c r="D5" s="15">
        <v>450</v>
      </c>
      <c r="E5" s="15">
        <v>75</v>
      </c>
      <c r="F5" s="15">
        <v>500</v>
      </c>
      <c r="G5" s="15">
        <v>200</v>
      </c>
      <c r="H5" s="15">
        <v>25</v>
      </c>
      <c r="I5" s="15">
        <v>248</v>
      </c>
      <c r="J5" s="15"/>
      <c r="K5" s="15"/>
      <c r="L5" s="15">
        <f>SUM(C5:K5)</f>
        <v>1598</v>
      </c>
    </row>
    <row r="6" spans="2:12" ht="12.75">
      <c r="B6" s="12" t="s">
        <v>15</v>
      </c>
      <c r="C6" s="15">
        <v>100</v>
      </c>
      <c r="D6" s="15">
        <v>450</v>
      </c>
      <c r="E6" s="15">
        <v>75</v>
      </c>
      <c r="F6" s="15">
        <v>500</v>
      </c>
      <c r="G6" s="15">
        <v>200</v>
      </c>
      <c r="H6" s="15">
        <v>25</v>
      </c>
      <c r="I6" s="15"/>
      <c r="J6" s="15"/>
      <c r="K6" s="15"/>
      <c r="L6" s="15">
        <f aca="true" t="shared" si="0" ref="L6:L16">SUM(C6:K6)</f>
        <v>1350</v>
      </c>
    </row>
    <row r="7" spans="2:12" ht="12.75">
      <c r="B7" s="12" t="s">
        <v>8</v>
      </c>
      <c r="C7" s="15">
        <v>100</v>
      </c>
      <c r="D7" s="15">
        <v>450</v>
      </c>
      <c r="E7" s="15">
        <v>75</v>
      </c>
      <c r="F7" s="15">
        <v>500</v>
      </c>
      <c r="G7" s="15">
        <v>200</v>
      </c>
      <c r="H7" s="15">
        <v>25</v>
      </c>
      <c r="I7" s="15"/>
      <c r="J7" s="15"/>
      <c r="K7" s="15"/>
      <c r="L7" s="15">
        <f t="shared" si="0"/>
        <v>1350</v>
      </c>
    </row>
    <row r="8" spans="2:12" ht="12.75">
      <c r="B8" s="12" t="s">
        <v>9</v>
      </c>
      <c r="C8" s="15">
        <v>100</v>
      </c>
      <c r="D8" s="15">
        <v>450</v>
      </c>
      <c r="E8" s="15">
        <v>75</v>
      </c>
      <c r="F8" s="15">
        <v>500</v>
      </c>
      <c r="G8" s="15">
        <v>200</v>
      </c>
      <c r="H8" s="15">
        <v>25</v>
      </c>
      <c r="I8" s="15"/>
      <c r="J8" s="15"/>
      <c r="K8" s="15"/>
      <c r="L8" s="15">
        <f t="shared" si="0"/>
        <v>1350</v>
      </c>
    </row>
    <row r="9" spans="2:12" ht="12.75">
      <c r="B9" s="12" t="s">
        <v>10</v>
      </c>
      <c r="C9" s="15">
        <v>100</v>
      </c>
      <c r="D9" s="15">
        <v>450</v>
      </c>
      <c r="E9" s="15">
        <v>75</v>
      </c>
      <c r="F9" s="15">
        <v>500</v>
      </c>
      <c r="G9" s="15">
        <v>200</v>
      </c>
      <c r="H9" s="15">
        <v>25</v>
      </c>
      <c r="I9" s="15"/>
      <c r="J9" s="15"/>
      <c r="K9" s="15"/>
      <c r="L9" s="15">
        <f t="shared" si="0"/>
        <v>1350</v>
      </c>
    </row>
    <row r="10" spans="2:12" ht="12.75">
      <c r="B10" s="12" t="s">
        <v>11</v>
      </c>
      <c r="C10" s="15">
        <v>100</v>
      </c>
      <c r="D10" s="15">
        <v>450</v>
      </c>
      <c r="E10" s="15">
        <v>75</v>
      </c>
      <c r="F10" s="15">
        <v>500</v>
      </c>
      <c r="G10" s="15">
        <v>200</v>
      </c>
      <c r="H10" s="15">
        <v>25</v>
      </c>
      <c r="I10" s="15"/>
      <c r="J10" s="15"/>
      <c r="K10" s="15"/>
      <c r="L10" s="15">
        <f t="shared" si="0"/>
        <v>1350</v>
      </c>
    </row>
    <row r="11" spans="2:12" ht="12.75">
      <c r="B11" s="12" t="s">
        <v>16</v>
      </c>
      <c r="C11" s="15">
        <v>100</v>
      </c>
      <c r="D11" s="15">
        <v>450</v>
      </c>
      <c r="E11" s="15">
        <v>75</v>
      </c>
      <c r="F11" s="15">
        <v>500</v>
      </c>
      <c r="G11" s="15">
        <v>200</v>
      </c>
      <c r="H11" s="15">
        <v>25</v>
      </c>
      <c r="I11" s="15"/>
      <c r="J11" s="15"/>
      <c r="K11" s="15"/>
      <c r="L11" s="15">
        <f t="shared" si="0"/>
        <v>1350</v>
      </c>
    </row>
    <row r="12" spans="2:12" ht="12.75">
      <c r="B12" s="12" t="s">
        <v>17</v>
      </c>
      <c r="C12" s="15">
        <v>100</v>
      </c>
      <c r="D12" s="15">
        <v>450</v>
      </c>
      <c r="E12" s="15">
        <v>75</v>
      </c>
      <c r="F12" s="15">
        <v>500</v>
      </c>
      <c r="G12" s="15">
        <v>200</v>
      </c>
      <c r="H12" s="15">
        <v>25</v>
      </c>
      <c r="I12" s="15"/>
      <c r="J12" s="15"/>
      <c r="K12" s="15"/>
      <c r="L12" s="15">
        <f t="shared" si="0"/>
        <v>1350</v>
      </c>
    </row>
    <row r="13" spans="2:12" ht="12.75">
      <c r="B13" s="12" t="s">
        <v>18</v>
      </c>
      <c r="C13" s="15">
        <v>100</v>
      </c>
      <c r="D13" s="15">
        <v>450</v>
      </c>
      <c r="E13" s="15">
        <v>75</v>
      </c>
      <c r="F13" s="15">
        <v>500</v>
      </c>
      <c r="G13" s="15">
        <v>200</v>
      </c>
      <c r="H13" s="15">
        <v>25</v>
      </c>
      <c r="I13" s="15"/>
      <c r="J13" s="15">
        <v>128</v>
      </c>
      <c r="K13" s="15"/>
      <c r="L13" s="15">
        <f t="shared" si="0"/>
        <v>1478</v>
      </c>
    </row>
    <row r="14" spans="2:12" ht="12.75">
      <c r="B14" s="12" t="s">
        <v>19</v>
      </c>
      <c r="C14" s="15">
        <v>100</v>
      </c>
      <c r="D14" s="15">
        <v>450</v>
      </c>
      <c r="E14" s="15">
        <v>75</v>
      </c>
      <c r="F14" s="15">
        <v>500</v>
      </c>
      <c r="G14" s="15">
        <v>200</v>
      </c>
      <c r="H14" s="15">
        <v>25</v>
      </c>
      <c r="I14" s="15"/>
      <c r="J14" s="15"/>
      <c r="K14" s="15"/>
      <c r="L14" s="15">
        <f t="shared" si="0"/>
        <v>1350</v>
      </c>
    </row>
    <row r="15" spans="2:12" ht="12.75">
      <c r="B15" s="12" t="s">
        <v>20</v>
      </c>
      <c r="C15" s="15">
        <v>100</v>
      </c>
      <c r="D15" s="15">
        <v>450</v>
      </c>
      <c r="E15" s="15">
        <v>75</v>
      </c>
      <c r="F15" s="15">
        <v>500</v>
      </c>
      <c r="G15" s="15">
        <v>200</v>
      </c>
      <c r="H15" s="15">
        <v>25</v>
      </c>
      <c r="I15" s="15"/>
      <c r="J15" s="15"/>
      <c r="K15" s="15">
        <v>93</v>
      </c>
      <c r="L15" s="15">
        <f t="shared" si="0"/>
        <v>1443</v>
      </c>
    </row>
    <row r="16" spans="2:12" ht="12.75">
      <c r="B16" s="12" t="s">
        <v>21</v>
      </c>
      <c r="C16" s="15">
        <v>100</v>
      </c>
      <c r="D16" s="15">
        <v>450</v>
      </c>
      <c r="E16" s="15">
        <v>75</v>
      </c>
      <c r="F16" s="15">
        <v>500</v>
      </c>
      <c r="G16" s="15">
        <v>200</v>
      </c>
      <c r="H16" s="15">
        <v>25</v>
      </c>
      <c r="I16" s="15"/>
      <c r="J16" s="15"/>
      <c r="K16" s="15"/>
      <c r="L16" s="15">
        <f t="shared" si="0"/>
        <v>1350</v>
      </c>
    </row>
    <row r="17" spans="2:12" ht="12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2:12" ht="12.7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2:12" ht="25.5">
      <c r="B19" s="86" t="s">
        <v>32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12" ht="12.75">
      <c r="B20" s="16"/>
      <c r="C20" s="16" t="s">
        <v>33</v>
      </c>
      <c r="D20" s="16" t="s">
        <v>34</v>
      </c>
      <c r="E20" s="16" t="s">
        <v>35</v>
      </c>
      <c r="F20" s="16"/>
      <c r="G20" s="16"/>
      <c r="H20" s="16"/>
      <c r="I20" s="16"/>
      <c r="J20" s="16"/>
      <c r="K20" s="16"/>
      <c r="L20" s="16" t="s">
        <v>0</v>
      </c>
    </row>
    <row r="21" spans="2:12" ht="12.75">
      <c r="B21" s="16" t="s">
        <v>6</v>
      </c>
      <c r="C21" s="17">
        <v>1400</v>
      </c>
      <c r="D21" s="17"/>
      <c r="E21" s="17">
        <v>75</v>
      </c>
      <c r="F21" s="17"/>
      <c r="G21" s="17"/>
      <c r="H21" s="17"/>
      <c r="I21" s="17"/>
      <c r="J21" s="17"/>
      <c r="K21" s="17"/>
      <c r="L21" s="17">
        <f>SUM(C21:K21)</f>
        <v>1475</v>
      </c>
    </row>
    <row r="22" spans="2:12" ht="12.75">
      <c r="B22" s="16" t="s">
        <v>15</v>
      </c>
      <c r="C22" s="17">
        <v>1400</v>
      </c>
      <c r="D22" s="17"/>
      <c r="E22" s="17">
        <v>75</v>
      </c>
      <c r="F22" s="17"/>
      <c r="G22" s="17"/>
      <c r="H22" s="17"/>
      <c r="I22" s="17"/>
      <c r="J22" s="17"/>
      <c r="K22" s="17"/>
      <c r="L22" s="17">
        <f aca="true" t="shared" si="1" ref="L22:L32">SUM(C22:K22)</f>
        <v>1475</v>
      </c>
    </row>
    <row r="23" spans="2:12" ht="12.75">
      <c r="B23" s="16" t="s">
        <v>8</v>
      </c>
      <c r="C23" s="17">
        <v>1400</v>
      </c>
      <c r="D23" s="17"/>
      <c r="E23" s="17">
        <v>75</v>
      </c>
      <c r="F23" s="17"/>
      <c r="G23" s="17"/>
      <c r="H23" s="17"/>
      <c r="I23" s="17"/>
      <c r="J23" s="17"/>
      <c r="K23" s="17"/>
      <c r="L23" s="17">
        <f t="shared" si="1"/>
        <v>1475</v>
      </c>
    </row>
    <row r="24" spans="2:12" ht="12.75">
      <c r="B24" s="16" t="s">
        <v>9</v>
      </c>
      <c r="C24" s="17">
        <v>1400</v>
      </c>
      <c r="D24" s="17"/>
      <c r="E24" s="17">
        <v>75</v>
      </c>
      <c r="F24" s="17"/>
      <c r="G24" s="17"/>
      <c r="H24" s="17"/>
      <c r="I24" s="17"/>
      <c r="J24" s="17"/>
      <c r="K24" s="17"/>
      <c r="L24" s="17">
        <f t="shared" si="1"/>
        <v>1475</v>
      </c>
    </row>
    <row r="25" spans="2:12" ht="12.75">
      <c r="B25" s="16" t="s">
        <v>10</v>
      </c>
      <c r="C25" s="17">
        <v>1400</v>
      </c>
      <c r="D25" s="17"/>
      <c r="E25" s="17">
        <v>75</v>
      </c>
      <c r="F25" s="17"/>
      <c r="G25" s="17"/>
      <c r="H25" s="17"/>
      <c r="I25" s="17"/>
      <c r="J25" s="17"/>
      <c r="K25" s="17"/>
      <c r="L25" s="17">
        <f t="shared" si="1"/>
        <v>1475</v>
      </c>
    </row>
    <row r="26" spans="2:12" ht="12.75">
      <c r="B26" s="16" t="s">
        <v>11</v>
      </c>
      <c r="C26" s="17">
        <v>1400</v>
      </c>
      <c r="D26" s="17"/>
      <c r="E26" s="17">
        <v>75</v>
      </c>
      <c r="F26" s="17"/>
      <c r="G26" s="17"/>
      <c r="H26" s="17"/>
      <c r="I26" s="17"/>
      <c r="J26" s="17"/>
      <c r="K26" s="17"/>
      <c r="L26" s="17">
        <f t="shared" si="1"/>
        <v>1475</v>
      </c>
    </row>
    <row r="27" spans="2:12" ht="12.75">
      <c r="B27" s="16" t="s">
        <v>16</v>
      </c>
      <c r="C27" s="17">
        <v>1400</v>
      </c>
      <c r="D27" s="17"/>
      <c r="E27" s="17">
        <v>75</v>
      </c>
      <c r="F27" s="17"/>
      <c r="G27" s="17"/>
      <c r="H27" s="17"/>
      <c r="I27" s="17"/>
      <c r="J27" s="17"/>
      <c r="K27" s="17"/>
      <c r="L27" s="17">
        <f t="shared" si="1"/>
        <v>1475</v>
      </c>
    </row>
    <row r="28" spans="2:12" ht="12.75">
      <c r="B28" s="16" t="s">
        <v>17</v>
      </c>
      <c r="C28" s="17">
        <v>1400</v>
      </c>
      <c r="D28" s="17">
        <v>600</v>
      </c>
      <c r="E28" s="17">
        <v>75</v>
      </c>
      <c r="F28" s="17"/>
      <c r="G28" s="17"/>
      <c r="H28" s="17"/>
      <c r="I28" s="17"/>
      <c r="J28" s="17"/>
      <c r="K28" s="17"/>
      <c r="L28" s="17">
        <f t="shared" si="1"/>
        <v>2075</v>
      </c>
    </row>
    <row r="29" spans="2:12" ht="12.75">
      <c r="B29" s="16" t="s">
        <v>18</v>
      </c>
      <c r="C29" s="17">
        <v>1400</v>
      </c>
      <c r="D29" s="17"/>
      <c r="E29" s="17">
        <v>75</v>
      </c>
      <c r="F29" s="17"/>
      <c r="G29" s="17"/>
      <c r="H29" s="17"/>
      <c r="I29" s="17"/>
      <c r="J29" s="17"/>
      <c r="K29" s="17"/>
      <c r="L29" s="17">
        <f t="shared" si="1"/>
        <v>1475</v>
      </c>
    </row>
    <row r="30" spans="2:12" ht="12.75">
      <c r="B30" s="16" t="s">
        <v>19</v>
      </c>
      <c r="C30" s="17">
        <v>1400</v>
      </c>
      <c r="D30" s="17"/>
      <c r="E30" s="17">
        <v>75</v>
      </c>
      <c r="F30" s="17"/>
      <c r="G30" s="17"/>
      <c r="H30" s="17"/>
      <c r="I30" s="17"/>
      <c r="J30" s="17"/>
      <c r="K30" s="17"/>
      <c r="L30" s="17">
        <f t="shared" si="1"/>
        <v>1475</v>
      </c>
    </row>
    <row r="31" spans="2:12" ht="12.75">
      <c r="B31" s="16" t="s">
        <v>20</v>
      </c>
      <c r="C31" s="17">
        <v>1400</v>
      </c>
      <c r="D31" s="17"/>
      <c r="E31" s="17">
        <v>75</v>
      </c>
      <c r="F31" s="17"/>
      <c r="G31" s="17"/>
      <c r="H31" s="17"/>
      <c r="I31" s="17"/>
      <c r="J31" s="17"/>
      <c r="K31" s="17"/>
      <c r="L31" s="17">
        <f t="shared" si="1"/>
        <v>1475</v>
      </c>
    </row>
    <row r="32" spans="2:12" ht="12.75">
      <c r="B32" s="16" t="s">
        <v>21</v>
      </c>
      <c r="C32" s="17">
        <v>1400</v>
      </c>
      <c r="D32" s="17"/>
      <c r="E32" s="17">
        <v>75</v>
      </c>
      <c r="F32" s="17"/>
      <c r="G32" s="17"/>
      <c r="H32" s="17"/>
      <c r="I32" s="17"/>
      <c r="J32" s="17"/>
      <c r="K32" s="17"/>
      <c r="L32" s="17">
        <f t="shared" si="1"/>
        <v>1475</v>
      </c>
    </row>
    <row r="33" spans="2:12" ht="12.7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 ht="12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ht="13.5" thickBot="1"/>
    <row r="36" spans="3:11" ht="31.5" customHeight="1">
      <c r="C36" s="87" t="s">
        <v>36</v>
      </c>
      <c r="D36" s="88"/>
      <c r="E36" s="88"/>
      <c r="F36" s="89"/>
      <c r="G36" s="18"/>
      <c r="H36" s="90" t="s">
        <v>37</v>
      </c>
      <c r="I36" s="91"/>
      <c r="J36" s="92"/>
      <c r="K36" s="31"/>
    </row>
    <row r="37" spans="3:10" ht="17.25" customHeight="1">
      <c r="C37" s="32"/>
      <c r="D37" s="19" t="s">
        <v>30</v>
      </c>
      <c r="E37" s="19" t="s">
        <v>32</v>
      </c>
      <c r="F37" s="33" t="s">
        <v>0</v>
      </c>
      <c r="G37" s="14"/>
      <c r="H37" s="32"/>
      <c r="I37" s="19" t="s">
        <v>30</v>
      </c>
      <c r="J37" s="33" t="s">
        <v>32</v>
      </c>
    </row>
    <row r="38" spans="3:10" ht="17.25" customHeight="1">
      <c r="C38" s="32" t="s">
        <v>6</v>
      </c>
      <c r="D38" s="17">
        <f>L5</f>
        <v>1598</v>
      </c>
      <c r="E38" s="17">
        <f>L21</f>
        <v>1475</v>
      </c>
      <c r="F38" s="33">
        <f>E38-D38</f>
        <v>-123</v>
      </c>
      <c r="G38" s="14"/>
      <c r="H38" s="34" t="s">
        <v>38</v>
      </c>
      <c r="I38" s="17"/>
      <c r="J38" s="35"/>
    </row>
    <row r="39" spans="3:10" ht="17.25" customHeight="1">
      <c r="C39" s="32" t="s">
        <v>15</v>
      </c>
      <c r="D39" s="17">
        <f aca="true" t="shared" si="2" ref="D39:D49">L6</f>
        <v>1350</v>
      </c>
      <c r="E39" s="17">
        <f aca="true" t="shared" si="3" ref="E39:E49">L22</f>
        <v>1475</v>
      </c>
      <c r="F39" s="33">
        <f aca="true" t="shared" si="4" ref="F39:F49">E39-D39</f>
        <v>125</v>
      </c>
      <c r="G39" s="14"/>
      <c r="H39" s="34" t="s">
        <v>39</v>
      </c>
      <c r="I39" s="17"/>
      <c r="J39" s="35"/>
    </row>
    <row r="40" spans="3:11" ht="22.5" customHeight="1">
      <c r="C40" s="32" t="s">
        <v>8</v>
      </c>
      <c r="D40" s="17">
        <f t="shared" si="2"/>
        <v>1350</v>
      </c>
      <c r="E40" s="17">
        <f t="shared" si="3"/>
        <v>1475</v>
      </c>
      <c r="F40" s="33">
        <f t="shared" si="4"/>
        <v>125</v>
      </c>
      <c r="G40" s="14"/>
      <c r="H40" s="36" t="s">
        <v>40</v>
      </c>
      <c r="I40" s="17"/>
      <c r="J40" s="41"/>
      <c r="K40" t="s">
        <v>42</v>
      </c>
    </row>
    <row r="41" spans="3:11" ht="24" customHeight="1">
      <c r="C41" s="32" t="s">
        <v>9</v>
      </c>
      <c r="D41" s="17">
        <f t="shared" si="2"/>
        <v>1350</v>
      </c>
      <c r="E41" s="17">
        <f t="shared" si="3"/>
        <v>1475</v>
      </c>
      <c r="F41" s="33">
        <f t="shared" si="4"/>
        <v>125</v>
      </c>
      <c r="G41" s="14"/>
      <c r="H41" s="37" t="s">
        <v>41</v>
      </c>
      <c r="I41" s="17"/>
      <c r="J41" s="41"/>
      <c r="K41" t="s">
        <v>43</v>
      </c>
    </row>
    <row r="42" spans="3:10" ht="17.25" customHeight="1">
      <c r="C42" s="32" t="s">
        <v>10</v>
      </c>
      <c r="D42" s="17">
        <f t="shared" si="2"/>
        <v>1350</v>
      </c>
      <c r="E42" s="17">
        <f t="shared" si="3"/>
        <v>1475</v>
      </c>
      <c r="F42" s="33">
        <f t="shared" si="4"/>
        <v>125</v>
      </c>
      <c r="G42" s="14"/>
      <c r="H42" s="34"/>
      <c r="I42" s="17"/>
      <c r="J42" s="35"/>
    </row>
    <row r="43" spans="3:10" ht="17.25" customHeight="1" thickBot="1">
      <c r="C43" s="32" t="s">
        <v>11</v>
      </c>
      <c r="D43" s="17">
        <f t="shared" si="2"/>
        <v>1350</v>
      </c>
      <c r="E43" s="17">
        <f t="shared" si="3"/>
        <v>1475</v>
      </c>
      <c r="F43" s="33">
        <f t="shared" si="4"/>
        <v>125</v>
      </c>
      <c r="G43" s="14"/>
      <c r="H43" s="42"/>
      <c r="I43" s="43"/>
      <c r="J43" s="44"/>
    </row>
    <row r="44" spans="3:7" ht="17.25" customHeight="1">
      <c r="C44" s="32" t="s">
        <v>16</v>
      </c>
      <c r="D44" s="17">
        <f t="shared" si="2"/>
        <v>1350</v>
      </c>
      <c r="E44" s="17">
        <f t="shared" si="3"/>
        <v>1475</v>
      </c>
      <c r="F44" s="33">
        <f t="shared" si="4"/>
        <v>125</v>
      </c>
      <c r="G44" s="14"/>
    </row>
    <row r="45" spans="3:7" ht="17.25" customHeight="1">
      <c r="C45" s="32" t="s">
        <v>17</v>
      </c>
      <c r="D45" s="17">
        <f t="shared" si="2"/>
        <v>1350</v>
      </c>
      <c r="E45" s="17">
        <f t="shared" si="3"/>
        <v>2075</v>
      </c>
      <c r="F45" s="33">
        <f t="shared" si="4"/>
        <v>725</v>
      </c>
      <c r="G45" s="14"/>
    </row>
    <row r="46" spans="3:7" ht="17.25" customHeight="1">
      <c r="C46" s="32" t="s">
        <v>18</v>
      </c>
      <c r="D46" s="17">
        <f t="shared" si="2"/>
        <v>1478</v>
      </c>
      <c r="E46" s="17">
        <f t="shared" si="3"/>
        <v>1475</v>
      </c>
      <c r="F46" s="33">
        <f t="shared" si="4"/>
        <v>-3</v>
      </c>
      <c r="G46" s="14"/>
    </row>
    <row r="47" spans="3:7" ht="17.25" customHeight="1">
      <c r="C47" s="32" t="s">
        <v>19</v>
      </c>
      <c r="D47" s="17">
        <f t="shared" si="2"/>
        <v>1350</v>
      </c>
      <c r="E47" s="17">
        <f t="shared" si="3"/>
        <v>1475</v>
      </c>
      <c r="F47" s="33">
        <f t="shared" si="4"/>
        <v>125</v>
      </c>
      <c r="G47" s="14"/>
    </row>
    <row r="48" spans="3:7" ht="17.25" customHeight="1">
      <c r="C48" s="32" t="s">
        <v>20</v>
      </c>
      <c r="D48" s="17">
        <f t="shared" si="2"/>
        <v>1443</v>
      </c>
      <c r="E48" s="17">
        <f t="shared" si="3"/>
        <v>1475</v>
      </c>
      <c r="F48" s="33">
        <f t="shared" si="4"/>
        <v>32</v>
      </c>
      <c r="G48" s="14"/>
    </row>
    <row r="49" spans="3:7" ht="17.25" customHeight="1">
      <c r="C49" s="32" t="s">
        <v>21</v>
      </c>
      <c r="D49" s="17">
        <f t="shared" si="2"/>
        <v>1350</v>
      </c>
      <c r="E49" s="17">
        <f t="shared" si="3"/>
        <v>1475</v>
      </c>
      <c r="F49" s="33">
        <f t="shared" si="4"/>
        <v>125</v>
      </c>
      <c r="G49" s="14"/>
    </row>
    <row r="50" spans="3:7" ht="17.25" customHeight="1" thickBot="1">
      <c r="C50" s="38" t="s">
        <v>0</v>
      </c>
      <c r="D50" s="39">
        <f>SUM(D38:D49)</f>
        <v>16669</v>
      </c>
      <c r="E50" s="39">
        <f>SUM(E38:E49)</f>
        <v>18300</v>
      </c>
      <c r="F50" s="40">
        <f>SUM(F38:F49)</f>
        <v>1631</v>
      </c>
      <c r="G50" s="14"/>
    </row>
  </sheetData>
  <sheetProtection/>
  <mergeCells count="4">
    <mergeCell ref="C36:F36"/>
    <mergeCell ref="H36:J36"/>
    <mergeCell ref="B3:L3"/>
    <mergeCell ref="B19:L19"/>
  </mergeCells>
  <printOptions/>
  <pageMargins left="0.787401575" right="0.787401575" top="0.984251969" bottom="0.984251969" header="0.4921259845" footer="0.4921259845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L50"/>
  <sheetViews>
    <sheetView zoomScalePageLayoutView="0" workbookViewId="0" topLeftCell="F4">
      <selection activeCell="J38" sqref="I38:J42"/>
    </sheetView>
  </sheetViews>
  <sheetFormatPr defaultColWidth="11.421875" defaultRowHeight="12.75"/>
  <sheetData>
    <row r="3" spans="2:12" ht="25.5">
      <c r="B3" s="83" t="s">
        <v>30</v>
      </c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2:12" ht="12.75">
      <c r="B4" s="12"/>
      <c r="C4" s="13" t="s">
        <v>22</v>
      </c>
      <c r="D4" s="13" t="s">
        <v>23</v>
      </c>
      <c r="E4" s="13" t="s">
        <v>24</v>
      </c>
      <c r="F4" s="13" t="s">
        <v>25</v>
      </c>
      <c r="G4" s="13" t="s">
        <v>26</v>
      </c>
      <c r="H4" s="13" t="s">
        <v>27</v>
      </c>
      <c r="I4" s="13" t="s">
        <v>28</v>
      </c>
      <c r="J4" s="13" t="s">
        <v>29</v>
      </c>
      <c r="K4" s="13" t="s">
        <v>31</v>
      </c>
      <c r="L4" s="13" t="s">
        <v>0</v>
      </c>
    </row>
    <row r="5" spans="2:12" ht="12.75">
      <c r="B5" s="51" t="s">
        <v>6</v>
      </c>
      <c r="C5" s="52">
        <v>100</v>
      </c>
      <c r="D5" s="52">
        <v>450</v>
      </c>
      <c r="E5" s="52">
        <v>75</v>
      </c>
      <c r="F5" s="52">
        <v>500</v>
      </c>
      <c r="G5" s="52">
        <v>200</v>
      </c>
      <c r="H5" s="52">
        <v>25</v>
      </c>
      <c r="I5" s="52">
        <v>248</v>
      </c>
      <c r="J5" s="52"/>
      <c r="K5" s="52"/>
      <c r="L5" s="52">
        <f>SUM(C5:K5)</f>
        <v>1598</v>
      </c>
    </row>
    <row r="6" spans="2:12" ht="12.75">
      <c r="B6" s="51" t="s">
        <v>15</v>
      </c>
      <c r="C6" s="52">
        <v>100</v>
      </c>
      <c r="D6" s="52">
        <v>450</v>
      </c>
      <c r="E6" s="52">
        <v>75</v>
      </c>
      <c r="F6" s="52">
        <v>500</v>
      </c>
      <c r="G6" s="52">
        <v>200</v>
      </c>
      <c r="H6" s="52">
        <v>25</v>
      </c>
      <c r="I6" s="52"/>
      <c r="J6" s="52"/>
      <c r="K6" s="52"/>
      <c r="L6" s="52">
        <f aca="true" t="shared" si="0" ref="L6:L16">SUM(C6:K6)</f>
        <v>1350</v>
      </c>
    </row>
    <row r="7" spans="2:12" ht="12.75">
      <c r="B7" s="51" t="s">
        <v>8</v>
      </c>
      <c r="C7" s="52">
        <v>100</v>
      </c>
      <c r="D7" s="52">
        <v>450</v>
      </c>
      <c r="E7" s="52">
        <v>75</v>
      </c>
      <c r="F7" s="52">
        <v>500</v>
      </c>
      <c r="G7" s="52">
        <v>200</v>
      </c>
      <c r="H7" s="52">
        <v>25</v>
      </c>
      <c r="I7" s="52"/>
      <c r="J7" s="52"/>
      <c r="K7" s="52"/>
      <c r="L7" s="52">
        <f t="shared" si="0"/>
        <v>1350</v>
      </c>
    </row>
    <row r="8" spans="2:12" ht="12.75">
      <c r="B8" s="51" t="s">
        <v>9</v>
      </c>
      <c r="C8" s="52">
        <v>100</v>
      </c>
      <c r="D8" s="52">
        <v>450</v>
      </c>
      <c r="E8" s="52">
        <v>75</v>
      </c>
      <c r="F8" s="52">
        <v>500</v>
      </c>
      <c r="G8" s="52">
        <v>200</v>
      </c>
      <c r="H8" s="52">
        <v>25</v>
      </c>
      <c r="I8" s="52"/>
      <c r="J8" s="52"/>
      <c r="K8" s="52"/>
      <c r="L8" s="52">
        <f t="shared" si="0"/>
        <v>1350</v>
      </c>
    </row>
    <row r="9" spans="2:12" ht="12.75">
      <c r="B9" s="51" t="s">
        <v>10</v>
      </c>
      <c r="C9" s="52">
        <v>100</v>
      </c>
      <c r="D9" s="52">
        <v>450</v>
      </c>
      <c r="E9" s="52">
        <v>75</v>
      </c>
      <c r="F9" s="52">
        <v>500</v>
      </c>
      <c r="G9" s="52">
        <v>200</v>
      </c>
      <c r="H9" s="52">
        <v>25</v>
      </c>
      <c r="I9" s="52"/>
      <c r="J9" s="52"/>
      <c r="K9" s="52"/>
      <c r="L9" s="52">
        <f t="shared" si="0"/>
        <v>1350</v>
      </c>
    </row>
    <row r="10" spans="2:12" ht="12.75">
      <c r="B10" s="51" t="s">
        <v>11</v>
      </c>
      <c r="C10" s="52">
        <v>100</v>
      </c>
      <c r="D10" s="52">
        <v>450</v>
      </c>
      <c r="E10" s="52">
        <v>75</v>
      </c>
      <c r="F10" s="52">
        <v>500</v>
      </c>
      <c r="G10" s="52">
        <v>200</v>
      </c>
      <c r="H10" s="52">
        <v>25</v>
      </c>
      <c r="I10" s="52"/>
      <c r="J10" s="52"/>
      <c r="K10" s="52"/>
      <c r="L10" s="52">
        <f t="shared" si="0"/>
        <v>1350</v>
      </c>
    </row>
    <row r="11" spans="2:12" ht="12.75">
      <c r="B11" s="51" t="s">
        <v>16</v>
      </c>
      <c r="C11" s="52">
        <v>100</v>
      </c>
      <c r="D11" s="52">
        <v>450</v>
      </c>
      <c r="E11" s="52">
        <v>75</v>
      </c>
      <c r="F11" s="52">
        <v>500</v>
      </c>
      <c r="G11" s="52">
        <v>200</v>
      </c>
      <c r="H11" s="52">
        <v>25</v>
      </c>
      <c r="I11" s="52"/>
      <c r="J11" s="52"/>
      <c r="K11" s="52"/>
      <c r="L11" s="52">
        <f t="shared" si="0"/>
        <v>1350</v>
      </c>
    </row>
    <row r="12" spans="2:12" ht="12.75">
      <c r="B12" s="51" t="s">
        <v>17</v>
      </c>
      <c r="C12" s="52">
        <v>100</v>
      </c>
      <c r="D12" s="52">
        <v>450</v>
      </c>
      <c r="E12" s="52">
        <v>75</v>
      </c>
      <c r="F12" s="52">
        <v>500</v>
      </c>
      <c r="G12" s="52">
        <v>200</v>
      </c>
      <c r="H12" s="52">
        <v>25</v>
      </c>
      <c r="I12" s="52"/>
      <c r="J12" s="52"/>
      <c r="K12" s="52"/>
      <c r="L12" s="52">
        <f t="shared" si="0"/>
        <v>1350</v>
      </c>
    </row>
    <row r="13" spans="2:12" ht="12.75">
      <c r="B13" s="51" t="s">
        <v>18</v>
      </c>
      <c r="C13" s="52">
        <v>100</v>
      </c>
      <c r="D13" s="52">
        <v>450</v>
      </c>
      <c r="E13" s="52">
        <v>75</v>
      </c>
      <c r="F13" s="52">
        <v>500</v>
      </c>
      <c r="G13" s="52">
        <v>200</v>
      </c>
      <c r="H13" s="52">
        <v>25</v>
      </c>
      <c r="I13" s="52"/>
      <c r="J13" s="52">
        <v>128</v>
      </c>
      <c r="K13" s="52"/>
      <c r="L13" s="52">
        <f t="shared" si="0"/>
        <v>1478</v>
      </c>
    </row>
    <row r="14" spans="2:12" ht="12.75">
      <c r="B14" s="51" t="s">
        <v>19</v>
      </c>
      <c r="C14" s="52">
        <v>100</v>
      </c>
      <c r="D14" s="52">
        <v>450</v>
      </c>
      <c r="E14" s="52">
        <v>75</v>
      </c>
      <c r="F14" s="52">
        <v>500</v>
      </c>
      <c r="G14" s="52">
        <v>200</v>
      </c>
      <c r="H14" s="52">
        <v>25</v>
      </c>
      <c r="I14" s="52"/>
      <c r="J14" s="52"/>
      <c r="K14" s="52"/>
      <c r="L14" s="52">
        <f t="shared" si="0"/>
        <v>1350</v>
      </c>
    </row>
    <row r="15" spans="2:12" ht="12.75">
      <c r="B15" s="51" t="s">
        <v>20</v>
      </c>
      <c r="C15" s="52">
        <v>100</v>
      </c>
      <c r="D15" s="52">
        <v>450</v>
      </c>
      <c r="E15" s="52">
        <v>75</v>
      </c>
      <c r="F15" s="52">
        <v>500</v>
      </c>
      <c r="G15" s="52">
        <v>200</v>
      </c>
      <c r="H15" s="52">
        <v>25</v>
      </c>
      <c r="I15" s="52"/>
      <c r="J15" s="52"/>
      <c r="K15" s="52">
        <v>93</v>
      </c>
      <c r="L15" s="52">
        <f t="shared" si="0"/>
        <v>1443</v>
      </c>
    </row>
    <row r="16" spans="2:12" ht="12.75">
      <c r="B16" s="51" t="s">
        <v>21</v>
      </c>
      <c r="C16" s="52">
        <v>100</v>
      </c>
      <c r="D16" s="52">
        <v>450</v>
      </c>
      <c r="E16" s="52">
        <v>75</v>
      </c>
      <c r="F16" s="52">
        <v>500</v>
      </c>
      <c r="G16" s="52">
        <v>200</v>
      </c>
      <c r="H16" s="52">
        <v>25</v>
      </c>
      <c r="I16" s="52"/>
      <c r="J16" s="52"/>
      <c r="K16" s="52"/>
      <c r="L16" s="52">
        <f t="shared" si="0"/>
        <v>1350</v>
      </c>
    </row>
    <row r="17" spans="2:12" ht="12.75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2:12" ht="12.75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2:12" ht="25.5">
      <c r="B19" s="93" t="s">
        <v>32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</row>
    <row r="20" spans="2:12" ht="12.75">
      <c r="B20" s="54"/>
      <c r="C20" s="54" t="s">
        <v>33</v>
      </c>
      <c r="D20" s="54" t="s">
        <v>34</v>
      </c>
      <c r="E20" s="54" t="s">
        <v>35</v>
      </c>
      <c r="F20" s="54"/>
      <c r="G20" s="54"/>
      <c r="H20" s="54"/>
      <c r="I20" s="54"/>
      <c r="J20" s="54"/>
      <c r="K20" s="54"/>
      <c r="L20" s="54" t="s">
        <v>0</v>
      </c>
    </row>
    <row r="21" spans="2:12" ht="12.75">
      <c r="B21" s="54" t="s">
        <v>6</v>
      </c>
      <c r="C21" s="55">
        <v>1400</v>
      </c>
      <c r="D21" s="55"/>
      <c r="E21" s="55">
        <v>75</v>
      </c>
      <c r="F21" s="55"/>
      <c r="G21" s="55"/>
      <c r="H21" s="55"/>
      <c r="I21" s="55"/>
      <c r="J21" s="55"/>
      <c r="K21" s="55"/>
      <c r="L21" s="55">
        <f>SUM(C21:K21)</f>
        <v>1475</v>
      </c>
    </row>
    <row r="22" spans="2:12" ht="12.75">
      <c r="B22" s="54" t="s">
        <v>15</v>
      </c>
      <c r="C22" s="55">
        <v>1400</v>
      </c>
      <c r="D22" s="55"/>
      <c r="E22" s="55">
        <v>75</v>
      </c>
      <c r="F22" s="55"/>
      <c r="G22" s="55"/>
      <c r="H22" s="55"/>
      <c r="I22" s="55"/>
      <c r="J22" s="55"/>
      <c r="K22" s="55"/>
      <c r="L22" s="55">
        <f aca="true" t="shared" si="1" ref="L22:L32">SUM(C22:K22)</f>
        <v>1475</v>
      </c>
    </row>
    <row r="23" spans="2:12" ht="12.75">
      <c r="B23" s="54" t="s">
        <v>8</v>
      </c>
      <c r="C23" s="55">
        <v>1400</v>
      </c>
      <c r="D23" s="55"/>
      <c r="E23" s="55">
        <v>75</v>
      </c>
      <c r="F23" s="55"/>
      <c r="G23" s="55"/>
      <c r="H23" s="55"/>
      <c r="I23" s="55"/>
      <c r="J23" s="55"/>
      <c r="K23" s="55"/>
      <c r="L23" s="55">
        <f t="shared" si="1"/>
        <v>1475</v>
      </c>
    </row>
    <row r="24" spans="2:12" ht="12.75">
      <c r="B24" s="54" t="s">
        <v>9</v>
      </c>
      <c r="C24" s="55">
        <v>1400</v>
      </c>
      <c r="D24" s="55"/>
      <c r="E24" s="55">
        <v>75</v>
      </c>
      <c r="F24" s="55"/>
      <c r="G24" s="55"/>
      <c r="H24" s="55"/>
      <c r="I24" s="55"/>
      <c r="J24" s="55"/>
      <c r="K24" s="55"/>
      <c r="L24" s="55">
        <f t="shared" si="1"/>
        <v>1475</v>
      </c>
    </row>
    <row r="25" spans="2:12" ht="12.75">
      <c r="B25" s="54" t="s">
        <v>10</v>
      </c>
      <c r="C25" s="55">
        <v>1400</v>
      </c>
      <c r="D25" s="55"/>
      <c r="E25" s="55">
        <v>75</v>
      </c>
      <c r="F25" s="55"/>
      <c r="G25" s="55"/>
      <c r="H25" s="55"/>
      <c r="I25" s="55"/>
      <c r="J25" s="55"/>
      <c r="K25" s="55"/>
      <c r="L25" s="55">
        <f t="shared" si="1"/>
        <v>1475</v>
      </c>
    </row>
    <row r="26" spans="2:12" ht="12.75">
      <c r="B26" s="54" t="s">
        <v>11</v>
      </c>
      <c r="C26" s="55">
        <v>1400</v>
      </c>
      <c r="D26" s="55"/>
      <c r="E26" s="55">
        <v>75</v>
      </c>
      <c r="F26" s="55"/>
      <c r="G26" s="55"/>
      <c r="H26" s="55"/>
      <c r="I26" s="55"/>
      <c r="J26" s="55"/>
      <c r="K26" s="55"/>
      <c r="L26" s="55">
        <f t="shared" si="1"/>
        <v>1475</v>
      </c>
    </row>
    <row r="27" spans="2:12" ht="12.75">
      <c r="B27" s="54" t="s">
        <v>16</v>
      </c>
      <c r="C27" s="55">
        <v>1400</v>
      </c>
      <c r="D27" s="55"/>
      <c r="E27" s="55">
        <v>75</v>
      </c>
      <c r="F27" s="55"/>
      <c r="G27" s="55"/>
      <c r="H27" s="55"/>
      <c r="I27" s="55"/>
      <c r="J27" s="55"/>
      <c r="K27" s="55"/>
      <c r="L27" s="55">
        <f t="shared" si="1"/>
        <v>1475</v>
      </c>
    </row>
    <row r="28" spans="2:12" ht="12.75">
      <c r="B28" s="54" t="s">
        <v>17</v>
      </c>
      <c r="C28" s="55">
        <v>1400</v>
      </c>
      <c r="D28" s="55">
        <v>600</v>
      </c>
      <c r="E28" s="55">
        <v>75</v>
      </c>
      <c r="F28" s="55"/>
      <c r="G28" s="55"/>
      <c r="H28" s="55"/>
      <c r="I28" s="55"/>
      <c r="J28" s="55"/>
      <c r="K28" s="55"/>
      <c r="L28" s="55">
        <f t="shared" si="1"/>
        <v>2075</v>
      </c>
    </row>
    <row r="29" spans="2:12" ht="12.75">
      <c r="B29" s="54" t="s">
        <v>18</v>
      </c>
      <c r="C29" s="55">
        <v>1400</v>
      </c>
      <c r="D29" s="55"/>
      <c r="E29" s="55">
        <v>75</v>
      </c>
      <c r="F29" s="55"/>
      <c r="G29" s="55"/>
      <c r="H29" s="55"/>
      <c r="I29" s="55"/>
      <c r="J29" s="55"/>
      <c r="K29" s="55"/>
      <c r="L29" s="55">
        <f t="shared" si="1"/>
        <v>1475</v>
      </c>
    </row>
    <row r="30" spans="2:12" ht="12.75">
      <c r="B30" s="54" t="s">
        <v>19</v>
      </c>
      <c r="C30" s="55">
        <v>1400</v>
      </c>
      <c r="D30" s="55"/>
      <c r="E30" s="55">
        <v>75</v>
      </c>
      <c r="F30" s="55"/>
      <c r="G30" s="55"/>
      <c r="H30" s="55"/>
      <c r="I30" s="55"/>
      <c r="J30" s="55"/>
      <c r="K30" s="55"/>
      <c r="L30" s="55">
        <f t="shared" si="1"/>
        <v>1475</v>
      </c>
    </row>
    <row r="31" spans="2:12" ht="12.75">
      <c r="B31" s="54" t="s">
        <v>20</v>
      </c>
      <c r="C31" s="55">
        <v>1400</v>
      </c>
      <c r="D31" s="55"/>
      <c r="E31" s="55">
        <v>75</v>
      </c>
      <c r="F31" s="55"/>
      <c r="G31" s="55"/>
      <c r="H31" s="55"/>
      <c r="I31" s="55"/>
      <c r="J31" s="55"/>
      <c r="K31" s="55"/>
      <c r="L31" s="55">
        <f t="shared" si="1"/>
        <v>1475</v>
      </c>
    </row>
    <row r="32" spans="2:12" ht="12.75">
      <c r="B32" s="54" t="s">
        <v>21</v>
      </c>
      <c r="C32" s="55">
        <v>1400</v>
      </c>
      <c r="D32" s="55"/>
      <c r="E32" s="55">
        <v>75</v>
      </c>
      <c r="F32" s="55"/>
      <c r="G32" s="55"/>
      <c r="H32" s="55"/>
      <c r="I32" s="55"/>
      <c r="J32" s="55"/>
      <c r="K32" s="55"/>
      <c r="L32" s="55">
        <f t="shared" si="1"/>
        <v>1475</v>
      </c>
    </row>
    <row r="33" spans="2:12" ht="12.7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 ht="12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ht="13.5" thickBot="1"/>
    <row r="36" spans="3:11" ht="26.25">
      <c r="C36" s="87" t="s">
        <v>36</v>
      </c>
      <c r="D36" s="88"/>
      <c r="E36" s="88"/>
      <c r="F36" s="89"/>
      <c r="G36" s="18"/>
      <c r="H36" s="90" t="s">
        <v>37</v>
      </c>
      <c r="I36" s="91"/>
      <c r="J36" s="92"/>
      <c r="K36" s="31"/>
    </row>
    <row r="37" spans="3:10" ht="12.75">
      <c r="C37" s="32"/>
      <c r="D37" s="19" t="s">
        <v>30</v>
      </c>
      <c r="E37" s="19" t="s">
        <v>32</v>
      </c>
      <c r="F37" s="33" t="s">
        <v>0</v>
      </c>
      <c r="G37" s="14"/>
      <c r="H37" s="32"/>
      <c r="I37" s="19" t="s">
        <v>30</v>
      </c>
      <c r="J37" s="33" t="s">
        <v>32</v>
      </c>
    </row>
    <row r="38" spans="3:10" ht="12.75">
      <c r="C38" s="32" t="s">
        <v>6</v>
      </c>
      <c r="D38" s="17">
        <f>L5</f>
        <v>1598</v>
      </c>
      <c r="E38" s="17">
        <f>L21</f>
        <v>1475</v>
      </c>
      <c r="F38" s="33">
        <f>E38-D38</f>
        <v>-123</v>
      </c>
      <c r="G38" s="14"/>
      <c r="H38" s="34" t="s">
        <v>38</v>
      </c>
      <c r="I38" s="56">
        <f>AVERAGE(L5:L16)</f>
        <v>1389.0833333333333</v>
      </c>
      <c r="J38" s="57">
        <f>AVERAGE(L21:L32)</f>
        <v>1525</v>
      </c>
    </row>
    <row r="39" spans="3:10" ht="12.75">
      <c r="C39" s="32" t="s">
        <v>15</v>
      </c>
      <c r="D39" s="17">
        <f aca="true" t="shared" si="2" ref="D39:D49">L6</f>
        <v>1350</v>
      </c>
      <c r="E39" s="17">
        <f aca="true" t="shared" si="3" ref="E39:E49">L22</f>
        <v>1475</v>
      </c>
      <c r="F39" s="33">
        <f aca="true" t="shared" si="4" ref="F39:F49">E39-D39</f>
        <v>125</v>
      </c>
      <c r="G39" s="14"/>
      <c r="H39" s="34" t="s">
        <v>39</v>
      </c>
      <c r="I39" s="56">
        <f>MAX(L5:L16)</f>
        <v>1598</v>
      </c>
      <c r="J39" s="57">
        <f>MAX(L21:L32)</f>
        <v>2075</v>
      </c>
    </row>
    <row r="40" spans="3:10" ht="22.5">
      <c r="C40" s="32" t="s">
        <v>8</v>
      </c>
      <c r="D40" s="17">
        <f t="shared" si="2"/>
        <v>1350</v>
      </c>
      <c r="E40" s="17">
        <f t="shared" si="3"/>
        <v>1475</v>
      </c>
      <c r="F40" s="33">
        <f t="shared" si="4"/>
        <v>125</v>
      </c>
      <c r="G40" s="14"/>
      <c r="H40" s="36" t="s">
        <v>40</v>
      </c>
      <c r="I40" s="56">
        <f>(AVERAGE(D5:D16)/I38)*100</f>
        <v>32.39546463495111</v>
      </c>
      <c r="J40" s="58"/>
    </row>
    <row r="41" spans="3:10" ht="22.5">
      <c r="C41" s="32" t="s">
        <v>9</v>
      </c>
      <c r="D41" s="17">
        <f t="shared" si="2"/>
        <v>1350</v>
      </c>
      <c r="E41" s="17">
        <f t="shared" si="3"/>
        <v>1475</v>
      </c>
      <c r="F41" s="33">
        <f t="shared" si="4"/>
        <v>125</v>
      </c>
      <c r="G41" s="14"/>
      <c r="H41" s="37" t="s">
        <v>41</v>
      </c>
      <c r="I41" s="56">
        <f>(AVERAGE(E5:E16)/I38)*100</f>
        <v>5.3992441058251845</v>
      </c>
      <c r="J41" s="58"/>
    </row>
    <row r="42" spans="3:10" ht="12.75">
      <c r="C42" s="32" t="s">
        <v>10</v>
      </c>
      <c r="D42" s="17">
        <f t="shared" si="2"/>
        <v>1350</v>
      </c>
      <c r="E42" s="17">
        <f t="shared" si="3"/>
        <v>1475</v>
      </c>
      <c r="F42" s="33">
        <f t="shared" si="4"/>
        <v>125</v>
      </c>
      <c r="G42" s="14"/>
      <c r="H42" s="34"/>
      <c r="I42" s="56"/>
      <c r="J42" s="57"/>
    </row>
    <row r="43" spans="3:10" ht="13.5" thickBot="1">
      <c r="C43" s="32" t="s">
        <v>11</v>
      </c>
      <c r="D43" s="17">
        <f t="shared" si="2"/>
        <v>1350</v>
      </c>
      <c r="E43" s="17">
        <f t="shared" si="3"/>
        <v>1475</v>
      </c>
      <c r="F43" s="33">
        <f t="shared" si="4"/>
        <v>125</v>
      </c>
      <c r="G43" s="14"/>
      <c r="H43" s="42"/>
      <c r="I43" s="49"/>
      <c r="J43" s="50"/>
    </row>
    <row r="44" spans="3:7" ht="12.75">
      <c r="C44" s="32" t="s">
        <v>16</v>
      </c>
      <c r="D44" s="17">
        <f t="shared" si="2"/>
        <v>1350</v>
      </c>
      <c r="E44" s="17">
        <f t="shared" si="3"/>
        <v>1475</v>
      </c>
      <c r="F44" s="33">
        <f t="shared" si="4"/>
        <v>125</v>
      </c>
      <c r="G44" s="14"/>
    </row>
    <row r="45" spans="3:7" ht="12.75">
      <c r="C45" s="32" t="s">
        <v>17</v>
      </c>
      <c r="D45" s="17">
        <f t="shared" si="2"/>
        <v>1350</v>
      </c>
      <c r="E45" s="17">
        <f t="shared" si="3"/>
        <v>2075</v>
      </c>
      <c r="F45" s="33">
        <f t="shared" si="4"/>
        <v>725</v>
      </c>
      <c r="G45" s="14"/>
    </row>
    <row r="46" spans="3:7" ht="12.75">
      <c r="C46" s="32" t="s">
        <v>18</v>
      </c>
      <c r="D46" s="17">
        <f t="shared" si="2"/>
        <v>1478</v>
      </c>
      <c r="E46" s="17">
        <f t="shared" si="3"/>
        <v>1475</v>
      </c>
      <c r="F46" s="33">
        <f t="shared" si="4"/>
        <v>-3</v>
      </c>
      <c r="G46" s="14"/>
    </row>
    <row r="47" spans="3:7" ht="12.75">
      <c r="C47" s="32" t="s">
        <v>19</v>
      </c>
      <c r="D47" s="17">
        <f t="shared" si="2"/>
        <v>1350</v>
      </c>
      <c r="E47" s="17">
        <f t="shared" si="3"/>
        <v>1475</v>
      </c>
      <c r="F47" s="33">
        <f t="shared" si="4"/>
        <v>125</v>
      </c>
      <c r="G47" s="14"/>
    </row>
    <row r="48" spans="3:7" ht="12.75">
      <c r="C48" s="32" t="s">
        <v>20</v>
      </c>
      <c r="D48" s="17">
        <f t="shared" si="2"/>
        <v>1443</v>
      </c>
      <c r="E48" s="17">
        <f t="shared" si="3"/>
        <v>1475</v>
      </c>
      <c r="F48" s="33">
        <f t="shared" si="4"/>
        <v>32</v>
      </c>
      <c r="G48" s="14"/>
    </row>
    <row r="49" spans="3:7" ht="12.75">
      <c r="C49" s="32" t="s">
        <v>21</v>
      </c>
      <c r="D49" s="17">
        <f t="shared" si="2"/>
        <v>1350</v>
      </c>
      <c r="E49" s="17">
        <f t="shared" si="3"/>
        <v>1475</v>
      </c>
      <c r="F49" s="33">
        <f t="shared" si="4"/>
        <v>125</v>
      </c>
      <c r="G49" s="14"/>
    </row>
    <row r="50" spans="3:7" ht="13.5" thickBot="1">
      <c r="C50" s="38" t="s">
        <v>0</v>
      </c>
      <c r="D50" s="39">
        <f>SUM(D38:D49)</f>
        <v>16669</v>
      </c>
      <c r="E50" s="39">
        <f>SUM(E38:E49)</f>
        <v>18300</v>
      </c>
      <c r="F50" s="40">
        <f>SUM(F38:F49)</f>
        <v>1631</v>
      </c>
      <c r="G50" s="14"/>
    </row>
  </sheetData>
  <sheetProtection/>
  <mergeCells count="4">
    <mergeCell ref="B3:L3"/>
    <mergeCell ref="B19:L19"/>
    <mergeCell ref="C36:F36"/>
    <mergeCell ref="H36:J36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3:I12"/>
  <sheetViews>
    <sheetView zoomScalePageLayoutView="0" workbookViewId="0" topLeftCell="A1">
      <selection activeCell="H18" sqref="H18"/>
    </sheetView>
  </sheetViews>
  <sheetFormatPr defaultColWidth="11.421875" defaultRowHeight="12.75"/>
  <cols>
    <col min="3" max="3" width="15.28125" style="61" customWidth="1"/>
    <col min="4" max="4" width="21.7109375" style="60" customWidth="1"/>
    <col min="5" max="5" width="21.00390625" style="60" customWidth="1"/>
    <col min="6" max="6" width="8.28125" style="59" customWidth="1"/>
    <col min="7" max="7" width="15.28125" style="59" customWidth="1"/>
    <col min="8" max="8" width="19.7109375" style="59" customWidth="1"/>
    <col min="9" max="9" width="11.421875" style="59" customWidth="1"/>
  </cols>
  <sheetData>
    <row r="2" ht="13.5" thickBot="1"/>
    <row r="3" spans="3:9" ht="18">
      <c r="C3" s="94" t="s">
        <v>63</v>
      </c>
      <c r="D3" s="95"/>
      <c r="E3" s="95"/>
      <c r="F3" s="95"/>
      <c r="G3" s="95"/>
      <c r="H3" s="95"/>
      <c r="I3" s="96"/>
    </row>
    <row r="4" spans="3:9" ht="15.75">
      <c r="C4" s="66"/>
      <c r="D4" s="62" t="s">
        <v>61</v>
      </c>
      <c r="E4" s="62" t="s">
        <v>44</v>
      </c>
      <c r="F4" s="63" t="s">
        <v>46</v>
      </c>
      <c r="G4" s="63" t="s">
        <v>47</v>
      </c>
      <c r="H4" s="63" t="s">
        <v>62</v>
      </c>
      <c r="I4" s="67" t="s">
        <v>49</v>
      </c>
    </row>
    <row r="5" spans="3:9" ht="18">
      <c r="C5" s="68" t="s">
        <v>45</v>
      </c>
      <c r="D5" s="64">
        <v>41583</v>
      </c>
      <c r="E5" s="64">
        <v>35854</v>
      </c>
      <c r="F5" s="65">
        <v>15</v>
      </c>
      <c r="G5" s="65" t="s">
        <v>48</v>
      </c>
      <c r="H5" s="65" t="s">
        <v>58</v>
      </c>
      <c r="I5" s="69">
        <v>1.5</v>
      </c>
    </row>
    <row r="6" spans="3:9" ht="18">
      <c r="C6" s="70" t="s">
        <v>50</v>
      </c>
      <c r="D6" s="64">
        <v>41583</v>
      </c>
      <c r="E6" s="64">
        <v>27023</v>
      </c>
      <c r="F6" s="65">
        <v>37</v>
      </c>
      <c r="G6" s="65" t="s">
        <v>48</v>
      </c>
      <c r="H6" s="65" t="s">
        <v>60</v>
      </c>
      <c r="I6" s="69">
        <v>1.6</v>
      </c>
    </row>
    <row r="7" spans="3:9" ht="18">
      <c r="C7" s="70" t="s">
        <v>56</v>
      </c>
      <c r="D7" s="64">
        <v>41583</v>
      </c>
      <c r="E7" s="64">
        <v>30821</v>
      </c>
      <c r="F7" s="65">
        <v>29</v>
      </c>
      <c r="G7" s="65" t="s">
        <v>57</v>
      </c>
      <c r="H7" s="65" t="s">
        <v>60</v>
      </c>
      <c r="I7" s="69">
        <v>1.4562358</v>
      </c>
    </row>
    <row r="8" spans="3:9" ht="18">
      <c r="C8" s="70" t="s">
        <v>51</v>
      </c>
      <c r="D8" s="64">
        <v>41584</v>
      </c>
      <c r="E8" s="64">
        <v>37012</v>
      </c>
      <c r="F8" s="65">
        <v>12</v>
      </c>
      <c r="G8" s="65" t="s">
        <v>48</v>
      </c>
      <c r="H8" s="65" t="s">
        <v>59</v>
      </c>
      <c r="I8" s="69">
        <v>1.22</v>
      </c>
    </row>
    <row r="9" spans="3:9" ht="18">
      <c r="C9" s="70" t="s">
        <v>52</v>
      </c>
      <c r="D9" s="64">
        <v>41584</v>
      </c>
      <c r="E9" s="64">
        <v>19088</v>
      </c>
      <c r="F9" s="65">
        <v>76</v>
      </c>
      <c r="G9" s="65" t="s">
        <v>57</v>
      </c>
      <c r="H9" s="65" t="s">
        <v>59</v>
      </c>
      <c r="I9" s="69">
        <v>1.6512984</v>
      </c>
    </row>
    <row r="10" spans="3:9" ht="18">
      <c r="C10" s="70" t="s">
        <v>53</v>
      </c>
      <c r="D10" s="64">
        <v>41587</v>
      </c>
      <c r="E10" s="64">
        <v>38671</v>
      </c>
      <c r="F10" s="65">
        <v>8</v>
      </c>
      <c r="G10" s="65" t="s">
        <v>48</v>
      </c>
      <c r="H10" s="65" t="s">
        <v>60</v>
      </c>
      <c r="I10" s="69">
        <v>1.6</v>
      </c>
    </row>
    <row r="11" spans="3:9" ht="18">
      <c r="C11" s="70" t="s">
        <v>54</v>
      </c>
      <c r="D11" s="64">
        <v>41587</v>
      </c>
      <c r="E11" s="64">
        <v>25274</v>
      </c>
      <c r="F11" s="65">
        <v>45</v>
      </c>
      <c r="G11" s="65" t="s">
        <v>48</v>
      </c>
      <c r="H11" s="65" t="s">
        <v>59</v>
      </c>
      <c r="I11" s="69">
        <v>1.7</v>
      </c>
    </row>
    <row r="12" spans="3:9" ht="18.75" thickBot="1">
      <c r="C12" s="71" t="s">
        <v>55</v>
      </c>
      <c r="D12" s="72">
        <v>41587</v>
      </c>
      <c r="E12" s="72">
        <v>23566</v>
      </c>
      <c r="F12" s="73">
        <v>49</v>
      </c>
      <c r="G12" s="73" t="s">
        <v>57</v>
      </c>
      <c r="H12" s="73" t="s">
        <v>60</v>
      </c>
      <c r="I12" s="74">
        <v>1.35</v>
      </c>
    </row>
  </sheetData>
  <sheetProtection/>
  <mergeCells count="1">
    <mergeCell ref="C3:I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50"/>
  <sheetViews>
    <sheetView zoomScalePageLayoutView="0" workbookViewId="0" topLeftCell="C1">
      <selection activeCell="O16" sqref="O16"/>
    </sheetView>
  </sheetViews>
  <sheetFormatPr defaultColWidth="11.421875" defaultRowHeight="12.75"/>
  <sheetData>
    <row r="3" spans="2:12" ht="25.5">
      <c r="B3" s="83" t="s">
        <v>30</v>
      </c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2:12" ht="12.75">
      <c r="B4" s="12"/>
      <c r="C4" s="13" t="s">
        <v>22</v>
      </c>
      <c r="D4" s="13" t="s">
        <v>23</v>
      </c>
      <c r="E4" s="13" t="s">
        <v>24</v>
      </c>
      <c r="F4" s="13" t="s">
        <v>25</v>
      </c>
      <c r="G4" s="13" t="s">
        <v>26</v>
      </c>
      <c r="H4" s="13" t="s">
        <v>27</v>
      </c>
      <c r="I4" s="13" t="s">
        <v>28</v>
      </c>
      <c r="J4" s="13" t="s">
        <v>29</v>
      </c>
      <c r="K4" s="13" t="s">
        <v>31</v>
      </c>
      <c r="L4" s="13" t="s">
        <v>0</v>
      </c>
    </row>
    <row r="5" spans="2:12" ht="12.75">
      <c r="B5" s="12" t="s">
        <v>6</v>
      </c>
      <c r="C5" s="15">
        <v>100</v>
      </c>
      <c r="D5" s="15">
        <v>450</v>
      </c>
      <c r="E5" s="15">
        <v>75</v>
      </c>
      <c r="F5" s="15">
        <v>500</v>
      </c>
      <c r="G5" s="15">
        <v>200</v>
      </c>
      <c r="H5" s="15">
        <v>25</v>
      </c>
      <c r="I5" s="15">
        <v>248</v>
      </c>
      <c r="J5" s="15"/>
      <c r="K5" s="15"/>
      <c r="L5" s="15">
        <f>SUM(C5:K5)</f>
        <v>1598</v>
      </c>
    </row>
    <row r="6" spans="2:12" ht="12.75">
      <c r="B6" s="12" t="s">
        <v>15</v>
      </c>
      <c r="C6" s="15">
        <v>100</v>
      </c>
      <c r="D6" s="15">
        <v>450</v>
      </c>
      <c r="E6" s="15">
        <v>75</v>
      </c>
      <c r="F6" s="15">
        <v>500</v>
      </c>
      <c r="G6" s="15">
        <v>200</v>
      </c>
      <c r="H6" s="15">
        <v>25</v>
      </c>
      <c r="I6" s="15"/>
      <c r="J6" s="15"/>
      <c r="K6" s="15"/>
      <c r="L6" s="15">
        <f aca="true" t="shared" si="0" ref="L6:L16">SUM(C6:K6)</f>
        <v>1350</v>
      </c>
    </row>
    <row r="7" spans="2:12" ht="12.75">
      <c r="B7" s="12" t="s">
        <v>8</v>
      </c>
      <c r="C7" s="15">
        <v>100</v>
      </c>
      <c r="D7" s="15">
        <v>450</v>
      </c>
      <c r="E7" s="15">
        <v>75</v>
      </c>
      <c r="F7" s="15">
        <v>500</v>
      </c>
      <c r="G7" s="15">
        <v>200</v>
      </c>
      <c r="H7" s="15">
        <v>25</v>
      </c>
      <c r="I7" s="15"/>
      <c r="J7" s="15"/>
      <c r="K7" s="15"/>
      <c r="L7" s="15">
        <f t="shared" si="0"/>
        <v>1350</v>
      </c>
    </row>
    <row r="8" spans="2:12" ht="12.75">
      <c r="B8" s="12" t="s">
        <v>9</v>
      </c>
      <c r="C8" s="15">
        <v>100</v>
      </c>
      <c r="D8" s="15">
        <v>450</v>
      </c>
      <c r="E8" s="15">
        <v>75</v>
      </c>
      <c r="F8" s="15">
        <v>500</v>
      </c>
      <c r="G8" s="15">
        <v>200</v>
      </c>
      <c r="H8" s="15">
        <v>25</v>
      </c>
      <c r="I8" s="15"/>
      <c r="J8" s="15"/>
      <c r="K8" s="15"/>
      <c r="L8" s="15">
        <f t="shared" si="0"/>
        <v>1350</v>
      </c>
    </row>
    <row r="9" spans="2:12" ht="12.75">
      <c r="B9" s="12" t="s">
        <v>10</v>
      </c>
      <c r="C9" s="15">
        <v>100</v>
      </c>
      <c r="D9" s="15">
        <v>450</v>
      </c>
      <c r="E9" s="15">
        <v>75</v>
      </c>
      <c r="F9" s="15">
        <v>500</v>
      </c>
      <c r="G9" s="15">
        <v>200</v>
      </c>
      <c r="H9" s="15">
        <v>25</v>
      </c>
      <c r="I9" s="15"/>
      <c r="J9" s="15"/>
      <c r="K9" s="15"/>
      <c r="L9" s="15">
        <f t="shared" si="0"/>
        <v>1350</v>
      </c>
    </row>
    <row r="10" spans="2:12" ht="12.75">
      <c r="B10" s="12" t="s">
        <v>11</v>
      </c>
      <c r="C10" s="15">
        <v>100</v>
      </c>
      <c r="D10" s="15">
        <v>450</v>
      </c>
      <c r="E10" s="15">
        <v>75</v>
      </c>
      <c r="F10" s="15">
        <v>500</v>
      </c>
      <c r="G10" s="15">
        <v>200</v>
      </c>
      <c r="H10" s="15">
        <v>25</v>
      </c>
      <c r="I10" s="15"/>
      <c r="J10" s="15"/>
      <c r="K10" s="15"/>
      <c r="L10" s="15">
        <f t="shared" si="0"/>
        <v>1350</v>
      </c>
    </row>
    <row r="11" spans="2:12" ht="12.75">
      <c r="B11" s="12" t="s">
        <v>16</v>
      </c>
      <c r="C11" s="15">
        <v>100</v>
      </c>
      <c r="D11" s="15">
        <v>450</v>
      </c>
      <c r="E11" s="15">
        <v>75</v>
      </c>
      <c r="F11" s="15">
        <v>500</v>
      </c>
      <c r="G11" s="15">
        <v>200</v>
      </c>
      <c r="H11" s="15">
        <v>25</v>
      </c>
      <c r="I11" s="15"/>
      <c r="J11" s="15"/>
      <c r="K11" s="15"/>
      <c r="L11" s="15">
        <f t="shared" si="0"/>
        <v>1350</v>
      </c>
    </row>
    <row r="12" spans="2:12" ht="12.75">
      <c r="B12" s="12" t="s">
        <v>17</v>
      </c>
      <c r="C12" s="15">
        <v>100</v>
      </c>
      <c r="D12" s="15">
        <v>450</v>
      </c>
      <c r="E12" s="15">
        <v>75</v>
      </c>
      <c r="F12" s="15">
        <v>500</v>
      </c>
      <c r="G12" s="15">
        <v>200</v>
      </c>
      <c r="H12" s="15">
        <v>25</v>
      </c>
      <c r="I12" s="15"/>
      <c r="J12" s="15"/>
      <c r="K12" s="15"/>
      <c r="L12" s="15">
        <f t="shared" si="0"/>
        <v>1350</v>
      </c>
    </row>
    <row r="13" spans="2:12" ht="12.75">
      <c r="B13" s="12" t="s">
        <v>18</v>
      </c>
      <c r="C13" s="15">
        <v>100</v>
      </c>
      <c r="D13" s="15">
        <v>450</v>
      </c>
      <c r="E13" s="15">
        <v>75</v>
      </c>
      <c r="F13" s="15">
        <v>500</v>
      </c>
      <c r="G13" s="15">
        <v>200</v>
      </c>
      <c r="H13" s="15">
        <v>25</v>
      </c>
      <c r="I13" s="15"/>
      <c r="J13" s="15">
        <v>128</v>
      </c>
      <c r="K13" s="15"/>
      <c r="L13" s="15">
        <f t="shared" si="0"/>
        <v>1478</v>
      </c>
    </row>
    <row r="14" spans="2:12" ht="12.75">
      <c r="B14" s="12" t="s">
        <v>19</v>
      </c>
      <c r="C14" s="15">
        <v>100</v>
      </c>
      <c r="D14" s="15">
        <v>450</v>
      </c>
      <c r="E14" s="15">
        <v>75</v>
      </c>
      <c r="F14" s="15">
        <v>500</v>
      </c>
      <c r="G14" s="15">
        <v>200</v>
      </c>
      <c r="H14" s="15">
        <v>25</v>
      </c>
      <c r="I14" s="15"/>
      <c r="J14" s="15"/>
      <c r="K14" s="15"/>
      <c r="L14" s="15">
        <f t="shared" si="0"/>
        <v>1350</v>
      </c>
    </row>
    <row r="15" spans="2:12" ht="12.75">
      <c r="B15" s="12" t="s">
        <v>20</v>
      </c>
      <c r="C15" s="15">
        <v>100</v>
      </c>
      <c r="D15" s="15">
        <v>450</v>
      </c>
      <c r="E15" s="15">
        <v>75</v>
      </c>
      <c r="F15" s="15">
        <v>500</v>
      </c>
      <c r="G15" s="15">
        <v>200</v>
      </c>
      <c r="H15" s="15">
        <v>25</v>
      </c>
      <c r="I15" s="15"/>
      <c r="J15" s="15"/>
      <c r="K15" s="15">
        <v>93</v>
      </c>
      <c r="L15" s="15">
        <f t="shared" si="0"/>
        <v>1443</v>
      </c>
    </row>
    <row r="16" spans="2:12" ht="12.75">
      <c r="B16" s="12" t="s">
        <v>21</v>
      </c>
      <c r="C16" s="15">
        <v>100</v>
      </c>
      <c r="D16" s="15">
        <v>450</v>
      </c>
      <c r="E16" s="15">
        <v>75</v>
      </c>
      <c r="F16" s="15">
        <v>500</v>
      </c>
      <c r="G16" s="15">
        <v>200</v>
      </c>
      <c r="H16" s="15">
        <v>25</v>
      </c>
      <c r="I16" s="15"/>
      <c r="J16" s="15"/>
      <c r="K16" s="15"/>
      <c r="L16" s="15">
        <f t="shared" si="0"/>
        <v>1350</v>
      </c>
    </row>
    <row r="17" spans="2:12" ht="12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2:12" ht="12.7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2:12" ht="25.5">
      <c r="B19" s="86" t="s">
        <v>32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12" ht="12.75">
      <c r="B20" s="16"/>
      <c r="C20" s="16" t="s">
        <v>33</v>
      </c>
      <c r="D20" s="16" t="s">
        <v>34</v>
      </c>
      <c r="E20" s="16" t="s">
        <v>35</v>
      </c>
      <c r="F20" s="16"/>
      <c r="G20" s="16"/>
      <c r="H20" s="16"/>
      <c r="I20" s="16"/>
      <c r="J20" s="16"/>
      <c r="K20" s="16"/>
      <c r="L20" s="16" t="s">
        <v>0</v>
      </c>
    </row>
    <row r="21" spans="2:12" ht="12.75">
      <c r="B21" s="16" t="s">
        <v>6</v>
      </c>
      <c r="C21" s="17">
        <v>1400</v>
      </c>
      <c r="D21" s="17"/>
      <c r="E21" s="17">
        <v>75</v>
      </c>
      <c r="F21" s="17"/>
      <c r="G21" s="17"/>
      <c r="H21" s="17"/>
      <c r="I21" s="17"/>
      <c r="J21" s="17"/>
      <c r="K21" s="17"/>
      <c r="L21" s="17">
        <f>SUM(C21:K21)</f>
        <v>1475</v>
      </c>
    </row>
    <row r="22" spans="2:12" ht="12.75">
      <c r="B22" s="16" t="s">
        <v>15</v>
      </c>
      <c r="C22" s="17">
        <v>1400</v>
      </c>
      <c r="D22" s="17"/>
      <c r="E22" s="17">
        <v>75</v>
      </c>
      <c r="F22" s="17"/>
      <c r="G22" s="17"/>
      <c r="H22" s="17"/>
      <c r="I22" s="17"/>
      <c r="J22" s="17"/>
      <c r="K22" s="17"/>
      <c r="L22" s="17">
        <f aca="true" t="shared" si="1" ref="L22:L32">SUM(C22:K22)</f>
        <v>1475</v>
      </c>
    </row>
    <row r="23" spans="2:12" ht="12.75">
      <c r="B23" s="16" t="s">
        <v>8</v>
      </c>
      <c r="C23" s="17">
        <v>1400</v>
      </c>
      <c r="D23" s="17"/>
      <c r="E23" s="17">
        <v>75</v>
      </c>
      <c r="F23" s="17"/>
      <c r="G23" s="17"/>
      <c r="H23" s="17"/>
      <c r="I23" s="17"/>
      <c r="J23" s="17"/>
      <c r="K23" s="17"/>
      <c r="L23" s="17">
        <f t="shared" si="1"/>
        <v>1475</v>
      </c>
    </row>
    <row r="24" spans="2:12" ht="12.75">
      <c r="B24" s="16" t="s">
        <v>9</v>
      </c>
      <c r="C24" s="17">
        <v>1400</v>
      </c>
      <c r="D24" s="17"/>
      <c r="E24" s="17">
        <v>75</v>
      </c>
      <c r="F24" s="17"/>
      <c r="G24" s="17"/>
      <c r="H24" s="17"/>
      <c r="I24" s="17"/>
      <c r="J24" s="17"/>
      <c r="K24" s="17"/>
      <c r="L24" s="17">
        <f t="shared" si="1"/>
        <v>1475</v>
      </c>
    </row>
    <row r="25" spans="2:12" ht="12.75">
      <c r="B25" s="16" t="s">
        <v>10</v>
      </c>
      <c r="C25" s="17">
        <v>1400</v>
      </c>
      <c r="D25" s="17"/>
      <c r="E25" s="17">
        <v>75</v>
      </c>
      <c r="F25" s="17"/>
      <c r="G25" s="17"/>
      <c r="H25" s="17"/>
      <c r="I25" s="17"/>
      <c r="J25" s="17"/>
      <c r="K25" s="17"/>
      <c r="L25" s="17">
        <f t="shared" si="1"/>
        <v>1475</v>
      </c>
    </row>
    <row r="26" spans="2:12" ht="12.75">
      <c r="B26" s="16" t="s">
        <v>11</v>
      </c>
      <c r="C26" s="17">
        <v>1400</v>
      </c>
      <c r="D26" s="17"/>
      <c r="E26" s="17">
        <v>75</v>
      </c>
      <c r="F26" s="17"/>
      <c r="G26" s="17"/>
      <c r="H26" s="17"/>
      <c r="I26" s="17"/>
      <c r="J26" s="17"/>
      <c r="K26" s="17"/>
      <c r="L26" s="17">
        <f t="shared" si="1"/>
        <v>1475</v>
      </c>
    </row>
    <row r="27" spans="2:12" ht="12.75">
      <c r="B27" s="16" t="s">
        <v>16</v>
      </c>
      <c r="C27" s="17">
        <v>1400</v>
      </c>
      <c r="D27" s="17"/>
      <c r="E27" s="17">
        <v>75</v>
      </c>
      <c r="F27" s="17"/>
      <c r="G27" s="17"/>
      <c r="H27" s="17"/>
      <c r="I27" s="17"/>
      <c r="J27" s="17"/>
      <c r="K27" s="17"/>
      <c r="L27" s="17">
        <f t="shared" si="1"/>
        <v>1475</v>
      </c>
    </row>
    <row r="28" spans="2:12" ht="12.75">
      <c r="B28" s="16" t="s">
        <v>17</v>
      </c>
      <c r="C28" s="17">
        <v>1400</v>
      </c>
      <c r="D28" s="17">
        <v>600</v>
      </c>
      <c r="E28" s="17">
        <v>75</v>
      </c>
      <c r="F28" s="17"/>
      <c r="G28" s="17"/>
      <c r="H28" s="17"/>
      <c r="I28" s="17"/>
      <c r="J28" s="17"/>
      <c r="K28" s="17"/>
      <c r="L28" s="17">
        <f t="shared" si="1"/>
        <v>2075</v>
      </c>
    </row>
    <row r="29" spans="2:12" ht="12.75">
      <c r="B29" s="16" t="s">
        <v>18</v>
      </c>
      <c r="C29" s="17">
        <v>1400</v>
      </c>
      <c r="D29" s="17"/>
      <c r="E29" s="17">
        <v>75</v>
      </c>
      <c r="F29" s="17"/>
      <c r="G29" s="17"/>
      <c r="H29" s="17"/>
      <c r="I29" s="17"/>
      <c r="J29" s="17"/>
      <c r="K29" s="17"/>
      <c r="L29" s="17">
        <f t="shared" si="1"/>
        <v>1475</v>
      </c>
    </row>
    <row r="30" spans="2:12" ht="12.75">
      <c r="B30" s="16" t="s">
        <v>19</v>
      </c>
      <c r="C30" s="17">
        <v>1400</v>
      </c>
      <c r="D30" s="17"/>
      <c r="E30" s="17">
        <v>75</v>
      </c>
      <c r="F30" s="17"/>
      <c r="G30" s="17"/>
      <c r="H30" s="17"/>
      <c r="I30" s="17"/>
      <c r="J30" s="17"/>
      <c r="K30" s="17"/>
      <c r="L30" s="17">
        <f t="shared" si="1"/>
        <v>1475</v>
      </c>
    </row>
    <row r="31" spans="2:12" ht="12.75">
      <c r="B31" s="16" t="s">
        <v>20</v>
      </c>
      <c r="C31" s="17">
        <v>1400</v>
      </c>
      <c r="D31" s="17"/>
      <c r="E31" s="17">
        <v>75</v>
      </c>
      <c r="F31" s="17"/>
      <c r="G31" s="17"/>
      <c r="H31" s="17"/>
      <c r="I31" s="17"/>
      <c r="J31" s="17"/>
      <c r="K31" s="17"/>
      <c r="L31" s="17">
        <f t="shared" si="1"/>
        <v>1475</v>
      </c>
    </row>
    <row r="32" spans="2:12" ht="12.75">
      <c r="B32" s="16" t="s">
        <v>21</v>
      </c>
      <c r="C32" s="17">
        <v>1400</v>
      </c>
      <c r="D32" s="17"/>
      <c r="E32" s="17">
        <v>75</v>
      </c>
      <c r="F32" s="17"/>
      <c r="G32" s="17"/>
      <c r="H32" s="17"/>
      <c r="I32" s="17"/>
      <c r="J32" s="17"/>
      <c r="K32" s="17"/>
      <c r="L32" s="17">
        <f t="shared" si="1"/>
        <v>1475</v>
      </c>
    </row>
    <row r="33" spans="2:12" ht="12.7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 ht="12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ht="13.5" thickBot="1"/>
    <row r="36" spans="3:11" ht="26.25">
      <c r="C36" s="87" t="s">
        <v>36</v>
      </c>
      <c r="D36" s="88"/>
      <c r="E36" s="88"/>
      <c r="F36" s="89"/>
      <c r="G36" s="18"/>
      <c r="H36" s="90" t="s">
        <v>37</v>
      </c>
      <c r="I36" s="91"/>
      <c r="J36" s="92"/>
      <c r="K36" s="31"/>
    </row>
    <row r="37" spans="3:10" ht="12.75">
      <c r="C37" s="32"/>
      <c r="D37" s="19" t="s">
        <v>30</v>
      </c>
      <c r="E37" s="19" t="s">
        <v>32</v>
      </c>
      <c r="F37" s="33" t="s">
        <v>0</v>
      </c>
      <c r="G37" s="14"/>
      <c r="H37" s="32"/>
      <c r="I37" s="19" t="s">
        <v>30</v>
      </c>
      <c r="J37" s="33" t="s">
        <v>32</v>
      </c>
    </row>
    <row r="38" spans="3:10" ht="12.75">
      <c r="C38" s="32" t="s">
        <v>6</v>
      </c>
      <c r="D38" s="17">
        <f>L5</f>
        <v>1598</v>
      </c>
      <c r="E38" s="17">
        <f>L21</f>
        <v>1475</v>
      </c>
      <c r="F38" s="33">
        <f>E38-D38</f>
        <v>-123</v>
      </c>
      <c r="G38" s="14"/>
      <c r="H38" s="34" t="s">
        <v>38</v>
      </c>
      <c r="I38" s="46">
        <f>AVERAGE(L5:L16)</f>
        <v>1389.0833333333333</v>
      </c>
      <c r="J38" s="47">
        <f>AVERAGE(L21:L32)</f>
        <v>1525</v>
      </c>
    </row>
    <row r="39" spans="3:10" ht="12.75">
      <c r="C39" s="32" t="s">
        <v>15</v>
      </c>
      <c r="D39" s="17">
        <f aca="true" t="shared" si="2" ref="D39:D49">L6</f>
        <v>1350</v>
      </c>
      <c r="E39" s="17">
        <f aca="true" t="shared" si="3" ref="E39:E49">L22</f>
        <v>1475</v>
      </c>
      <c r="F39" s="33">
        <f aca="true" t="shared" si="4" ref="F39:F49">E39-D39</f>
        <v>125</v>
      </c>
      <c r="G39" s="14"/>
      <c r="H39" s="34" t="s">
        <v>39</v>
      </c>
      <c r="I39" s="46">
        <f>MAX(L5:L16)</f>
        <v>1598</v>
      </c>
      <c r="J39" s="47">
        <f>MAX(L21:L32)</f>
        <v>2075</v>
      </c>
    </row>
    <row r="40" spans="3:10" ht="22.5">
      <c r="C40" s="32" t="s">
        <v>8</v>
      </c>
      <c r="D40" s="17">
        <f t="shared" si="2"/>
        <v>1350</v>
      </c>
      <c r="E40" s="17">
        <f t="shared" si="3"/>
        <v>1475</v>
      </c>
      <c r="F40" s="33">
        <f t="shared" si="4"/>
        <v>125</v>
      </c>
      <c r="G40" s="14"/>
      <c r="H40" s="36" t="s">
        <v>40</v>
      </c>
      <c r="I40" s="46">
        <f>(AVERAGE(D5:D16)/I38)*100</f>
        <v>32.39546463495111</v>
      </c>
      <c r="J40" s="48"/>
    </row>
    <row r="41" spans="3:10" ht="22.5">
      <c r="C41" s="32" t="s">
        <v>9</v>
      </c>
      <c r="D41" s="17">
        <f t="shared" si="2"/>
        <v>1350</v>
      </c>
      <c r="E41" s="17">
        <f t="shared" si="3"/>
        <v>1475</v>
      </c>
      <c r="F41" s="33">
        <f t="shared" si="4"/>
        <v>125</v>
      </c>
      <c r="G41" s="14"/>
      <c r="H41" s="37" t="s">
        <v>41</v>
      </c>
      <c r="I41" s="46">
        <f>(AVERAGE(E5:E16)/I38)*100</f>
        <v>5.3992441058251845</v>
      </c>
      <c r="J41" s="48"/>
    </row>
    <row r="42" spans="3:10" ht="12.75">
      <c r="C42" s="32" t="s">
        <v>10</v>
      </c>
      <c r="D42" s="17">
        <f t="shared" si="2"/>
        <v>1350</v>
      </c>
      <c r="E42" s="17">
        <f t="shared" si="3"/>
        <v>1475</v>
      </c>
      <c r="F42" s="33">
        <f t="shared" si="4"/>
        <v>125</v>
      </c>
      <c r="G42" s="14"/>
      <c r="H42" s="34"/>
      <c r="I42" s="46"/>
      <c r="J42" s="47"/>
    </row>
    <row r="43" spans="3:10" ht="13.5" thickBot="1">
      <c r="C43" s="32" t="s">
        <v>11</v>
      </c>
      <c r="D43" s="17">
        <f t="shared" si="2"/>
        <v>1350</v>
      </c>
      <c r="E43" s="17">
        <f t="shared" si="3"/>
        <v>1475</v>
      </c>
      <c r="F43" s="33">
        <f t="shared" si="4"/>
        <v>125</v>
      </c>
      <c r="G43" s="14"/>
      <c r="H43" s="42"/>
      <c r="I43" s="49"/>
      <c r="J43" s="50"/>
    </row>
    <row r="44" spans="3:7" ht="12.75">
      <c r="C44" s="32" t="s">
        <v>16</v>
      </c>
      <c r="D44" s="17">
        <f t="shared" si="2"/>
        <v>1350</v>
      </c>
      <c r="E44" s="17">
        <f t="shared" si="3"/>
        <v>1475</v>
      </c>
      <c r="F44" s="33">
        <f t="shared" si="4"/>
        <v>125</v>
      </c>
      <c r="G44" s="14"/>
    </row>
    <row r="45" spans="3:7" ht="12.75">
      <c r="C45" s="32" t="s">
        <v>17</v>
      </c>
      <c r="D45" s="17">
        <f t="shared" si="2"/>
        <v>1350</v>
      </c>
      <c r="E45" s="17">
        <f t="shared" si="3"/>
        <v>2075</v>
      </c>
      <c r="F45" s="33">
        <f t="shared" si="4"/>
        <v>725</v>
      </c>
      <c r="G45" s="14"/>
    </row>
    <row r="46" spans="3:7" ht="12.75">
      <c r="C46" s="32" t="s">
        <v>18</v>
      </c>
      <c r="D46" s="17">
        <f t="shared" si="2"/>
        <v>1478</v>
      </c>
      <c r="E46" s="17">
        <f t="shared" si="3"/>
        <v>1475</v>
      </c>
      <c r="F46" s="33">
        <f t="shared" si="4"/>
        <v>-3</v>
      </c>
      <c r="G46" s="14"/>
    </row>
    <row r="47" spans="3:7" ht="12.75">
      <c r="C47" s="32" t="s">
        <v>19</v>
      </c>
      <c r="D47" s="17">
        <f t="shared" si="2"/>
        <v>1350</v>
      </c>
      <c r="E47" s="17">
        <f t="shared" si="3"/>
        <v>1475</v>
      </c>
      <c r="F47" s="33">
        <f t="shared" si="4"/>
        <v>125</v>
      </c>
      <c r="G47" s="14"/>
    </row>
    <row r="48" spans="3:7" ht="12.75">
      <c r="C48" s="32" t="s">
        <v>20</v>
      </c>
      <c r="D48" s="17">
        <f t="shared" si="2"/>
        <v>1443</v>
      </c>
      <c r="E48" s="17">
        <f t="shared" si="3"/>
        <v>1475</v>
      </c>
      <c r="F48" s="33">
        <f t="shared" si="4"/>
        <v>32</v>
      </c>
      <c r="G48" s="14"/>
    </row>
    <row r="49" spans="3:7" ht="12.75">
      <c r="C49" s="32" t="s">
        <v>21</v>
      </c>
      <c r="D49" s="17">
        <f t="shared" si="2"/>
        <v>1350</v>
      </c>
      <c r="E49" s="17">
        <f t="shared" si="3"/>
        <v>1475</v>
      </c>
      <c r="F49" s="33">
        <f t="shared" si="4"/>
        <v>125</v>
      </c>
      <c r="G49" s="14"/>
    </row>
    <row r="50" spans="3:7" ht="13.5" thickBot="1">
      <c r="C50" s="38" t="s">
        <v>0</v>
      </c>
      <c r="D50" s="39">
        <f>SUM(D38:D49)</f>
        <v>16669</v>
      </c>
      <c r="E50" s="39">
        <f>SUM(E38:E49)</f>
        <v>18300</v>
      </c>
      <c r="F50" s="40">
        <f>SUM(F38:F49)</f>
        <v>1631</v>
      </c>
      <c r="G50" s="14"/>
    </row>
  </sheetData>
  <sheetProtection/>
  <mergeCells count="4">
    <mergeCell ref="B3:L3"/>
    <mergeCell ref="B19:L19"/>
    <mergeCell ref="C36:F36"/>
    <mergeCell ref="H36:J36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5.28125" style="3" customWidth="1"/>
    <col min="2" max="2" width="25.421875" style="3" customWidth="1"/>
    <col min="3" max="3" width="19.421875" style="3" customWidth="1"/>
    <col min="4" max="16384" width="11.421875" style="3" customWidth="1"/>
  </cols>
  <sheetData>
    <row r="1" spans="1:5" ht="27.75">
      <c r="A1" s="1"/>
      <c r="B1" s="2"/>
      <c r="C1" s="2"/>
      <c r="D1" s="2"/>
      <c r="E1" s="2"/>
    </row>
    <row r="2" spans="1:5" ht="12.75">
      <c r="A2" s="45"/>
      <c r="B2" s="45"/>
      <c r="C2" s="45"/>
      <c r="D2" s="45"/>
      <c r="E2" s="45"/>
    </row>
    <row r="4" spans="1:5" ht="12.75">
      <c r="A4" s="97" t="s">
        <v>3</v>
      </c>
      <c r="B4" s="97"/>
      <c r="C4" s="97"/>
      <c r="D4" s="97"/>
      <c r="E4" s="97"/>
    </row>
    <row r="6" spans="2:3" ht="12.75">
      <c r="B6" s="4" t="s">
        <v>4</v>
      </c>
      <c r="C6" s="4" t="s">
        <v>5</v>
      </c>
    </row>
    <row r="7" spans="2:3" ht="12.75">
      <c r="B7" s="5" t="s">
        <v>6</v>
      </c>
      <c r="C7" s="6">
        <v>100</v>
      </c>
    </row>
    <row r="8" spans="2:3" ht="12.75">
      <c r="B8" s="5" t="s">
        <v>7</v>
      </c>
      <c r="C8" s="6">
        <v>120</v>
      </c>
    </row>
    <row r="9" spans="2:3" ht="12.75">
      <c r="B9" s="5" t="s">
        <v>8</v>
      </c>
      <c r="C9" s="6">
        <v>140</v>
      </c>
    </row>
    <row r="10" spans="2:3" ht="12.75">
      <c r="B10" s="5" t="s">
        <v>9</v>
      </c>
      <c r="C10" s="6">
        <v>80</v>
      </c>
    </row>
    <row r="11" spans="2:3" ht="12.75">
      <c r="B11" s="5" t="s">
        <v>10</v>
      </c>
      <c r="C11" s="6">
        <v>67</v>
      </c>
    </row>
    <row r="12" spans="2:3" ht="12.75">
      <c r="B12" s="5" t="s">
        <v>11</v>
      </c>
      <c r="C12" s="6">
        <v>44</v>
      </c>
    </row>
    <row r="17" spans="2:3" ht="12.75">
      <c r="B17" s="98" t="s">
        <v>12</v>
      </c>
      <c r="C17" s="98"/>
    </row>
    <row r="18" spans="2:3" ht="12.75">
      <c r="B18" s="98"/>
      <c r="C18" s="98"/>
    </row>
    <row r="19" spans="2:3" ht="12.75">
      <c r="B19" s="98"/>
      <c r="C19" s="98"/>
    </row>
    <row r="20" spans="2:3" ht="12.75">
      <c r="B20" s="98"/>
      <c r="C20" s="98"/>
    </row>
    <row r="21" spans="2:3" ht="12.75">
      <c r="B21" s="98"/>
      <c r="C21" s="98"/>
    </row>
    <row r="22" spans="2:3" ht="12.75">
      <c r="B22" s="98"/>
      <c r="C22" s="98"/>
    </row>
    <row r="23" spans="2:3" ht="12.75">
      <c r="B23" s="98"/>
      <c r="C23" s="98"/>
    </row>
    <row r="33" spans="1:5" ht="12.75">
      <c r="A33" s="7"/>
      <c r="B33" s="98" t="s">
        <v>13</v>
      </c>
      <c r="C33" s="98"/>
      <c r="D33" s="7"/>
      <c r="E33" s="7"/>
    </row>
    <row r="34" spans="2:3" ht="12.75">
      <c r="B34" s="99"/>
      <c r="C34" s="99"/>
    </row>
    <row r="35" spans="2:3" ht="12.75">
      <c r="B35" s="99"/>
      <c r="C35" s="99"/>
    </row>
    <row r="36" spans="2:3" ht="12.75">
      <c r="B36" s="99"/>
      <c r="C36" s="99"/>
    </row>
    <row r="37" spans="2:3" ht="12.75">
      <c r="B37" s="99"/>
      <c r="C37" s="99"/>
    </row>
    <row r="38" spans="2:3" ht="12.75">
      <c r="B38" s="99"/>
      <c r="C38" s="99"/>
    </row>
    <row r="95" spans="1:5" ht="27.75">
      <c r="A95" s="100" t="s">
        <v>1</v>
      </c>
      <c r="B95" s="100"/>
      <c r="C95" s="100"/>
      <c r="D95" s="100"/>
      <c r="E95" s="100"/>
    </row>
    <row r="96" spans="1:5" ht="12.75">
      <c r="A96" s="101" t="s">
        <v>2</v>
      </c>
      <c r="B96" s="101"/>
      <c r="C96" s="101"/>
      <c r="D96" s="101"/>
      <c r="E96" s="101"/>
    </row>
    <row r="98" spans="1:4" ht="12.75">
      <c r="A98" s="97" t="s">
        <v>3</v>
      </c>
      <c r="B98" s="97"/>
      <c r="C98" s="97"/>
      <c r="D98" s="97"/>
    </row>
    <row r="100" spans="2:3" ht="12.75">
      <c r="B100" s="4" t="s">
        <v>4</v>
      </c>
      <c r="C100" s="4" t="s">
        <v>5</v>
      </c>
    </row>
    <row r="101" spans="2:3" ht="12.75">
      <c r="B101" s="5" t="s">
        <v>6</v>
      </c>
      <c r="C101" s="6">
        <v>100</v>
      </c>
    </row>
    <row r="102" spans="2:3" ht="12.75">
      <c r="B102" s="5" t="s">
        <v>7</v>
      </c>
      <c r="C102" s="6">
        <v>120</v>
      </c>
    </row>
    <row r="103" spans="2:3" ht="12.75">
      <c r="B103" s="5" t="s">
        <v>8</v>
      </c>
      <c r="C103" s="6">
        <v>140</v>
      </c>
    </row>
    <row r="104" spans="2:3" ht="12.75">
      <c r="B104" s="5" t="s">
        <v>9</v>
      </c>
      <c r="C104" s="6">
        <v>80</v>
      </c>
    </row>
    <row r="105" spans="2:3" ht="12.75">
      <c r="B105" s="5" t="s">
        <v>10</v>
      </c>
      <c r="C105" s="6">
        <v>67</v>
      </c>
    </row>
    <row r="106" spans="2:3" ht="12.75">
      <c r="B106" s="5" t="s">
        <v>11</v>
      </c>
      <c r="C106" s="6">
        <v>44</v>
      </c>
    </row>
    <row r="127" spans="1:5" ht="12.75">
      <c r="A127" s="101" t="s">
        <v>14</v>
      </c>
      <c r="B127" s="101"/>
      <c r="C127" s="101"/>
      <c r="D127" s="101"/>
      <c r="E127" s="101"/>
    </row>
    <row r="128" spans="1:5" ht="12.75">
      <c r="A128" s="99"/>
      <c r="B128" s="99"/>
      <c r="C128" s="99"/>
      <c r="D128" s="99"/>
      <c r="E128" s="99"/>
    </row>
    <row r="129" spans="1:5" ht="12.75">
      <c r="A129" s="99"/>
      <c r="B129" s="99"/>
      <c r="C129" s="99"/>
      <c r="D129" s="99"/>
      <c r="E129" s="99"/>
    </row>
  </sheetData>
  <sheetProtection selectLockedCells="1" selectUnlockedCells="1"/>
  <mergeCells count="7">
    <mergeCell ref="A127:E129"/>
    <mergeCell ref="A4:E4"/>
    <mergeCell ref="B17:C23"/>
    <mergeCell ref="B33:C38"/>
    <mergeCell ref="A95:E95"/>
    <mergeCell ref="A96:E96"/>
    <mergeCell ref="A98:D9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L50"/>
  <sheetViews>
    <sheetView zoomScalePageLayoutView="0" workbookViewId="0" topLeftCell="A28">
      <selection activeCell="I41" sqref="I41"/>
    </sheetView>
  </sheetViews>
  <sheetFormatPr defaultColWidth="11.421875" defaultRowHeight="12.75"/>
  <sheetData>
    <row r="3" spans="2:12" ht="25.5">
      <c r="B3" s="83" t="s">
        <v>30</v>
      </c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2:12" ht="12.75">
      <c r="B4" s="12"/>
      <c r="C4" s="13"/>
      <c r="D4" s="13"/>
      <c r="E4" s="13"/>
      <c r="F4" s="13"/>
      <c r="G4" s="13"/>
      <c r="H4" s="13"/>
      <c r="I4" s="13"/>
      <c r="J4" s="13"/>
      <c r="K4" s="13"/>
      <c r="L4" s="13" t="s">
        <v>0</v>
      </c>
    </row>
    <row r="5" spans="2:12" ht="12.75">
      <c r="B5" s="12" t="s">
        <v>6</v>
      </c>
      <c r="C5" s="75"/>
      <c r="D5" s="75"/>
      <c r="E5" s="75"/>
      <c r="F5" s="75"/>
      <c r="G5" s="75"/>
      <c r="H5" s="75"/>
      <c r="I5" s="75"/>
      <c r="J5" s="75"/>
      <c r="K5" s="75"/>
      <c r="L5" s="75">
        <f aca="true" t="shared" si="0" ref="L5:L16">SUM(C5:K5)</f>
        <v>0</v>
      </c>
    </row>
    <row r="6" spans="2:12" ht="12.75">
      <c r="B6" s="12" t="s">
        <v>15</v>
      </c>
      <c r="C6" s="75"/>
      <c r="D6" s="75"/>
      <c r="E6" s="75"/>
      <c r="F6" s="75"/>
      <c r="G6" s="75"/>
      <c r="H6" s="75"/>
      <c r="I6" s="75"/>
      <c r="J6" s="75"/>
      <c r="K6" s="75"/>
      <c r="L6" s="75">
        <f t="shared" si="0"/>
        <v>0</v>
      </c>
    </row>
    <row r="7" spans="2:12" ht="12.75">
      <c r="B7" s="12" t="s">
        <v>8</v>
      </c>
      <c r="C7" s="75"/>
      <c r="D7" s="75"/>
      <c r="E7" s="75"/>
      <c r="F7" s="75"/>
      <c r="G7" s="75"/>
      <c r="H7" s="75"/>
      <c r="I7" s="75"/>
      <c r="J7" s="75"/>
      <c r="K7" s="75"/>
      <c r="L7" s="75">
        <f t="shared" si="0"/>
        <v>0</v>
      </c>
    </row>
    <row r="8" spans="2:12" ht="12.75">
      <c r="B8" s="12" t="s">
        <v>9</v>
      </c>
      <c r="C8" s="75"/>
      <c r="D8" s="75"/>
      <c r="E8" s="75"/>
      <c r="F8" s="75"/>
      <c r="G8" s="75"/>
      <c r="H8" s="75"/>
      <c r="I8" s="75"/>
      <c r="J8" s="75"/>
      <c r="K8" s="75"/>
      <c r="L8" s="75">
        <f t="shared" si="0"/>
        <v>0</v>
      </c>
    </row>
    <row r="9" spans="2:12" ht="12.75">
      <c r="B9" s="12" t="s">
        <v>10</v>
      </c>
      <c r="C9" s="75"/>
      <c r="D9" s="75"/>
      <c r="E9" s="75"/>
      <c r="F9" s="75"/>
      <c r="G9" s="75"/>
      <c r="H9" s="75"/>
      <c r="I9" s="75"/>
      <c r="J9" s="75"/>
      <c r="K9" s="75"/>
      <c r="L9" s="75">
        <f t="shared" si="0"/>
        <v>0</v>
      </c>
    </row>
    <row r="10" spans="2:12" ht="12.75">
      <c r="B10" s="12" t="s">
        <v>11</v>
      </c>
      <c r="C10" s="75"/>
      <c r="D10" s="75"/>
      <c r="E10" s="75"/>
      <c r="F10" s="75"/>
      <c r="G10" s="75"/>
      <c r="H10" s="75"/>
      <c r="I10" s="75"/>
      <c r="J10" s="75"/>
      <c r="K10" s="75"/>
      <c r="L10" s="75">
        <f t="shared" si="0"/>
        <v>0</v>
      </c>
    </row>
    <row r="11" spans="2:12" ht="12.75">
      <c r="B11" s="12" t="s">
        <v>16</v>
      </c>
      <c r="C11" s="75"/>
      <c r="D11" s="75"/>
      <c r="E11" s="75"/>
      <c r="F11" s="75"/>
      <c r="G11" s="75"/>
      <c r="H11" s="75"/>
      <c r="I11" s="75"/>
      <c r="J11" s="75"/>
      <c r="K11" s="75"/>
      <c r="L11" s="75">
        <f t="shared" si="0"/>
        <v>0</v>
      </c>
    </row>
    <row r="12" spans="2:12" ht="12.75">
      <c r="B12" s="12" t="s">
        <v>17</v>
      </c>
      <c r="C12" s="75"/>
      <c r="D12" s="75"/>
      <c r="E12" s="75"/>
      <c r="F12" s="75"/>
      <c r="G12" s="75"/>
      <c r="H12" s="75"/>
      <c r="I12" s="75"/>
      <c r="J12" s="75"/>
      <c r="K12" s="75"/>
      <c r="L12" s="75">
        <f t="shared" si="0"/>
        <v>0</v>
      </c>
    </row>
    <row r="13" spans="2:12" ht="12.75">
      <c r="B13" s="12" t="s">
        <v>18</v>
      </c>
      <c r="C13" s="75"/>
      <c r="D13" s="75"/>
      <c r="E13" s="75"/>
      <c r="F13" s="75"/>
      <c r="G13" s="75"/>
      <c r="H13" s="75"/>
      <c r="I13" s="75"/>
      <c r="J13" s="75"/>
      <c r="K13" s="75"/>
      <c r="L13" s="75">
        <f t="shared" si="0"/>
        <v>0</v>
      </c>
    </row>
    <row r="14" spans="2:12" ht="12.75">
      <c r="B14" s="12" t="s">
        <v>19</v>
      </c>
      <c r="C14" s="75"/>
      <c r="D14" s="75"/>
      <c r="E14" s="75"/>
      <c r="F14" s="75"/>
      <c r="G14" s="75"/>
      <c r="H14" s="75"/>
      <c r="I14" s="75"/>
      <c r="J14" s="75"/>
      <c r="K14" s="75"/>
      <c r="L14" s="75">
        <f t="shared" si="0"/>
        <v>0</v>
      </c>
    </row>
    <row r="15" spans="2:12" ht="12.75">
      <c r="B15" s="12" t="s">
        <v>20</v>
      </c>
      <c r="C15" s="75"/>
      <c r="D15" s="75"/>
      <c r="E15" s="75"/>
      <c r="F15" s="75"/>
      <c r="G15" s="75"/>
      <c r="H15" s="75"/>
      <c r="I15" s="75"/>
      <c r="J15" s="75"/>
      <c r="K15" s="75"/>
      <c r="L15" s="75">
        <f t="shared" si="0"/>
        <v>0</v>
      </c>
    </row>
    <row r="16" spans="2:12" ht="12.75">
      <c r="B16" s="12" t="s">
        <v>21</v>
      </c>
      <c r="C16" s="75"/>
      <c r="D16" s="75"/>
      <c r="E16" s="75"/>
      <c r="F16" s="75"/>
      <c r="G16" s="75"/>
      <c r="H16" s="75"/>
      <c r="I16" s="75"/>
      <c r="J16" s="75"/>
      <c r="K16" s="75"/>
      <c r="L16" s="75">
        <f t="shared" si="0"/>
        <v>0</v>
      </c>
    </row>
    <row r="17" spans="2:12" ht="12.75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2:12" ht="12.75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2:12" ht="25.5">
      <c r="B19" s="86" t="s">
        <v>32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12" ht="12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0</v>
      </c>
    </row>
    <row r="21" spans="2:12" ht="12.75">
      <c r="B21" s="16" t="s">
        <v>6</v>
      </c>
      <c r="C21" s="77"/>
      <c r="D21" s="77"/>
      <c r="E21" s="77"/>
      <c r="F21" s="77"/>
      <c r="G21" s="77"/>
      <c r="H21" s="77"/>
      <c r="I21" s="77"/>
      <c r="J21" s="77"/>
      <c r="K21" s="77"/>
      <c r="L21" s="77">
        <f aca="true" t="shared" si="1" ref="L21:L32">SUM(C21:K21)</f>
        <v>0</v>
      </c>
    </row>
    <row r="22" spans="2:12" ht="12.75">
      <c r="B22" s="16" t="s">
        <v>15</v>
      </c>
      <c r="C22" s="77"/>
      <c r="D22" s="77"/>
      <c r="E22" s="77"/>
      <c r="F22" s="77"/>
      <c r="G22" s="77"/>
      <c r="H22" s="77"/>
      <c r="I22" s="77"/>
      <c r="J22" s="77"/>
      <c r="K22" s="77"/>
      <c r="L22" s="77">
        <f t="shared" si="1"/>
        <v>0</v>
      </c>
    </row>
    <row r="23" spans="2:12" ht="12.75">
      <c r="B23" s="16" t="s">
        <v>8</v>
      </c>
      <c r="C23" s="77"/>
      <c r="D23" s="77"/>
      <c r="E23" s="77"/>
      <c r="F23" s="77"/>
      <c r="G23" s="77"/>
      <c r="H23" s="77"/>
      <c r="I23" s="77"/>
      <c r="J23" s="77"/>
      <c r="K23" s="77"/>
      <c r="L23" s="77">
        <f t="shared" si="1"/>
        <v>0</v>
      </c>
    </row>
    <row r="24" spans="2:12" ht="12.75">
      <c r="B24" s="16" t="s">
        <v>9</v>
      </c>
      <c r="C24" s="77"/>
      <c r="D24" s="77"/>
      <c r="E24" s="77"/>
      <c r="F24" s="77"/>
      <c r="G24" s="77"/>
      <c r="H24" s="77"/>
      <c r="I24" s="77"/>
      <c r="J24" s="77"/>
      <c r="K24" s="77"/>
      <c r="L24" s="77">
        <f t="shared" si="1"/>
        <v>0</v>
      </c>
    </row>
    <row r="25" spans="2:12" ht="12.75">
      <c r="B25" s="16" t="s">
        <v>10</v>
      </c>
      <c r="C25" s="77"/>
      <c r="D25" s="77"/>
      <c r="E25" s="77"/>
      <c r="F25" s="77"/>
      <c r="G25" s="77"/>
      <c r="H25" s="77"/>
      <c r="I25" s="77"/>
      <c r="J25" s="77"/>
      <c r="K25" s="77"/>
      <c r="L25" s="77">
        <f t="shared" si="1"/>
        <v>0</v>
      </c>
    </row>
    <row r="26" spans="2:12" ht="12.75">
      <c r="B26" s="16" t="s">
        <v>11</v>
      </c>
      <c r="C26" s="77"/>
      <c r="D26" s="77"/>
      <c r="E26" s="77"/>
      <c r="F26" s="77"/>
      <c r="G26" s="77"/>
      <c r="H26" s="77"/>
      <c r="I26" s="77"/>
      <c r="J26" s="77"/>
      <c r="K26" s="77"/>
      <c r="L26" s="77">
        <f t="shared" si="1"/>
        <v>0</v>
      </c>
    </row>
    <row r="27" spans="2:12" ht="12.75">
      <c r="B27" s="16" t="s">
        <v>16</v>
      </c>
      <c r="C27" s="77"/>
      <c r="D27" s="77"/>
      <c r="E27" s="77"/>
      <c r="F27" s="77"/>
      <c r="G27" s="77"/>
      <c r="H27" s="77"/>
      <c r="I27" s="77"/>
      <c r="J27" s="77"/>
      <c r="K27" s="77"/>
      <c r="L27" s="77">
        <f t="shared" si="1"/>
        <v>0</v>
      </c>
    </row>
    <row r="28" spans="2:12" ht="12.75">
      <c r="B28" s="16" t="s">
        <v>17</v>
      </c>
      <c r="C28" s="77"/>
      <c r="D28" s="77"/>
      <c r="E28" s="77"/>
      <c r="F28" s="77"/>
      <c r="G28" s="77"/>
      <c r="H28" s="77"/>
      <c r="I28" s="77"/>
      <c r="J28" s="77"/>
      <c r="K28" s="77"/>
      <c r="L28" s="77">
        <f t="shared" si="1"/>
        <v>0</v>
      </c>
    </row>
    <row r="29" spans="2:12" ht="12.75">
      <c r="B29" s="16" t="s">
        <v>18</v>
      </c>
      <c r="C29" s="77"/>
      <c r="D29" s="77"/>
      <c r="E29" s="77"/>
      <c r="F29" s="77"/>
      <c r="G29" s="77"/>
      <c r="H29" s="77"/>
      <c r="I29" s="77"/>
      <c r="J29" s="77"/>
      <c r="K29" s="77"/>
      <c r="L29" s="77">
        <f t="shared" si="1"/>
        <v>0</v>
      </c>
    </row>
    <row r="30" spans="2:12" ht="12.75">
      <c r="B30" s="16" t="s">
        <v>19</v>
      </c>
      <c r="C30" s="77"/>
      <c r="D30" s="77"/>
      <c r="E30" s="77"/>
      <c r="F30" s="77"/>
      <c r="G30" s="77"/>
      <c r="H30" s="77"/>
      <c r="I30" s="77"/>
      <c r="J30" s="77"/>
      <c r="K30" s="77"/>
      <c r="L30" s="77">
        <f t="shared" si="1"/>
        <v>0</v>
      </c>
    </row>
    <row r="31" spans="2:12" ht="12.75">
      <c r="B31" s="16" t="s">
        <v>20</v>
      </c>
      <c r="C31" s="77"/>
      <c r="D31" s="77"/>
      <c r="E31" s="77"/>
      <c r="F31" s="77"/>
      <c r="G31" s="77"/>
      <c r="H31" s="77"/>
      <c r="I31" s="77"/>
      <c r="J31" s="77"/>
      <c r="K31" s="77"/>
      <c r="L31" s="77">
        <f t="shared" si="1"/>
        <v>0</v>
      </c>
    </row>
    <row r="32" spans="2:12" ht="12.75">
      <c r="B32" s="16" t="s">
        <v>21</v>
      </c>
      <c r="C32" s="77"/>
      <c r="D32" s="77"/>
      <c r="E32" s="77"/>
      <c r="F32" s="77"/>
      <c r="G32" s="77"/>
      <c r="H32" s="77"/>
      <c r="I32" s="77"/>
      <c r="J32" s="77"/>
      <c r="K32" s="77"/>
      <c r="L32" s="77">
        <f t="shared" si="1"/>
        <v>0</v>
      </c>
    </row>
    <row r="33" spans="2:12" ht="12.75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2:12" ht="12.75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ht="13.5" thickBot="1"/>
    <row r="36" spans="3:11" ht="26.25">
      <c r="C36" s="87" t="s">
        <v>36</v>
      </c>
      <c r="D36" s="88"/>
      <c r="E36" s="88"/>
      <c r="F36" s="89"/>
      <c r="G36" s="76"/>
      <c r="H36" s="90" t="s">
        <v>37</v>
      </c>
      <c r="I36" s="91"/>
      <c r="J36" s="92"/>
      <c r="K36" s="31"/>
    </row>
    <row r="37" spans="3:10" ht="12.75">
      <c r="C37" s="32"/>
      <c r="D37" s="19" t="s">
        <v>30</v>
      </c>
      <c r="E37" s="19" t="s">
        <v>32</v>
      </c>
      <c r="F37" s="33" t="s">
        <v>0</v>
      </c>
      <c r="G37" s="76"/>
      <c r="H37" s="32"/>
      <c r="I37" s="19" t="s">
        <v>30</v>
      </c>
      <c r="J37" s="33" t="s">
        <v>32</v>
      </c>
    </row>
    <row r="38" spans="3:10" ht="12.75">
      <c r="C38" s="32" t="s">
        <v>6</v>
      </c>
      <c r="D38" s="77">
        <f aca="true" t="shared" si="2" ref="D38:D49">L5</f>
        <v>0</v>
      </c>
      <c r="E38" s="77">
        <f aca="true" t="shared" si="3" ref="E38:E49">L21</f>
        <v>0</v>
      </c>
      <c r="F38" s="33">
        <f aca="true" t="shared" si="4" ref="F38:F49">E38-D38</f>
        <v>0</v>
      </c>
      <c r="G38" s="76"/>
      <c r="H38" s="34" t="s">
        <v>38</v>
      </c>
      <c r="I38" s="78">
        <f>AVERAGE(L5:L16)</f>
        <v>0</v>
      </c>
      <c r="J38" s="79">
        <f>AVERAGE(L21:L32)</f>
        <v>0</v>
      </c>
    </row>
    <row r="39" spans="3:10" ht="12.75">
      <c r="C39" s="32" t="s">
        <v>15</v>
      </c>
      <c r="D39" s="77">
        <f t="shared" si="2"/>
        <v>0</v>
      </c>
      <c r="E39" s="77">
        <f t="shared" si="3"/>
        <v>0</v>
      </c>
      <c r="F39" s="33">
        <f t="shared" si="4"/>
        <v>0</v>
      </c>
      <c r="G39" s="76"/>
      <c r="H39" s="34" t="s">
        <v>39</v>
      </c>
      <c r="I39" s="78">
        <f>MAX(L5:L16)</f>
        <v>0</v>
      </c>
      <c r="J39" s="79">
        <f>MAX(L21:L32)</f>
        <v>0</v>
      </c>
    </row>
    <row r="40" spans="3:10" ht="22.5">
      <c r="C40" s="32" t="s">
        <v>8</v>
      </c>
      <c r="D40" s="77">
        <f t="shared" si="2"/>
        <v>0</v>
      </c>
      <c r="E40" s="77">
        <f t="shared" si="3"/>
        <v>0</v>
      </c>
      <c r="F40" s="33">
        <f t="shared" si="4"/>
        <v>0</v>
      </c>
      <c r="G40" s="76"/>
      <c r="H40" s="36" t="s">
        <v>40</v>
      </c>
      <c r="I40" s="78" t="e">
        <f>(AVERAGE(D5:D16)/I38)*100</f>
        <v>#DIV/0!</v>
      </c>
      <c r="J40" s="80"/>
    </row>
    <row r="41" spans="3:10" ht="22.5">
      <c r="C41" s="32" t="s">
        <v>9</v>
      </c>
      <c r="D41" s="77">
        <f t="shared" si="2"/>
        <v>0</v>
      </c>
      <c r="E41" s="77">
        <f t="shared" si="3"/>
        <v>0</v>
      </c>
      <c r="F41" s="33">
        <f t="shared" si="4"/>
        <v>0</v>
      </c>
      <c r="G41" s="76"/>
      <c r="H41" s="37" t="s">
        <v>41</v>
      </c>
      <c r="I41" s="78" t="e">
        <f>(AVERAGE(E5:E16)/I38)*100</f>
        <v>#DIV/0!</v>
      </c>
      <c r="J41" s="80"/>
    </row>
    <row r="42" spans="3:10" ht="12.75">
      <c r="C42" s="32" t="s">
        <v>10</v>
      </c>
      <c r="D42" s="77">
        <f t="shared" si="2"/>
        <v>0</v>
      </c>
      <c r="E42" s="77">
        <f t="shared" si="3"/>
        <v>0</v>
      </c>
      <c r="F42" s="33">
        <f t="shared" si="4"/>
        <v>0</v>
      </c>
      <c r="G42" s="76"/>
      <c r="H42" s="34"/>
      <c r="I42" s="78"/>
      <c r="J42" s="79"/>
    </row>
    <row r="43" spans="3:10" ht="13.5" thickBot="1">
      <c r="C43" s="32" t="s">
        <v>11</v>
      </c>
      <c r="D43" s="77">
        <f t="shared" si="2"/>
        <v>0</v>
      </c>
      <c r="E43" s="77">
        <f t="shared" si="3"/>
        <v>0</v>
      </c>
      <c r="F43" s="33">
        <f t="shared" si="4"/>
        <v>0</v>
      </c>
      <c r="G43" s="76"/>
      <c r="H43" s="42"/>
      <c r="I43" s="81"/>
      <c r="J43" s="82"/>
    </row>
    <row r="44" spans="3:7" ht="12.75">
      <c r="C44" s="32" t="s">
        <v>16</v>
      </c>
      <c r="D44" s="77">
        <f t="shared" si="2"/>
        <v>0</v>
      </c>
      <c r="E44" s="77">
        <f t="shared" si="3"/>
        <v>0</v>
      </c>
      <c r="F44" s="33">
        <f t="shared" si="4"/>
        <v>0</v>
      </c>
      <c r="G44" s="76"/>
    </row>
    <row r="45" spans="3:7" ht="12.75">
      <c r="C45" s="32" t="s">
        <v>17</v>
      </c>
      <c r="D45" s="77">
        <f t="shared" si="2"/>
        <v>0</v>
      </c>
      <c r="E45" s="77">
        <f t="shared" si="3"/>
        <v>0</v>
      </c>
      <c r="F45" s="33">
        <f t="shared" si="4"/>
        <v>0</v>
      </c>
      <c r="G45" s="76"/>
    </row>
    <row r="46" spans="3:7" ht="12.75">
      <c r="C46" s="32" t="s">
        <v>18</v>
      </c>
      <c r="D46" s="77">
        <f t="shared" si="2"/>
        <v>0</v>
      </c>
      <c r="E46" s="77">
        <f t="shared" si="3"/>
        <v>0</v>
      </c>
      <c r="F46" s="33">
        <f t="shared" si="4"/>
        <v>0</v>
      </c>
      <c r="G46" s="76"/>
    </row>
    <row r="47" spans="3:7" ht="12.75">
      <c r="C47" s="32" t="s">
        <v>19</v>
      </c>
      <c r="D47" s="77">
        <f t="shared" si="2"/>
        <v>0</v>
      </c>
      <c r="E47" s="77">
        <f t="shared" si="3"/>
        <v>0</v>
      </c>
      <c r="F47" s="33">
        <f t="shared" si="4"/>
        <v>0</v>
      </c>
      <c r="G47" s="76"/>
    </row>
    <row r="48" spans="3:7" ht="12.75">
      <c r="C48" s="32" t="s">
        <v>20</v>
      </c>
      <c r="D48" s="77">
        <f t="shared" si="2"/>
        <v>0</v>
      </c>
      <c r="E48" s="77">
        <f t="shared" si="3"/>
        <v>0</v>
      </c>
      <c r="F48" s="33">
        <f t="shared" si="4"/>
        <v>0</v>
      </c>
      <c r="G48" s="76"/>
    </row>
    <row r="49" spans="3:7" ht="12.75">
      <c r="C49" s="32" t="s">
        <v>21</v>
      </c>
      <c r="D49" s="77">
        <f t="shared" si="2"/>
        <v>0</v>
      </c>
      <c r="E49" s="77">
        <f t="shared" si="3"/>
        <v>0</v>
      </c>
      <c r="F49" s="33">
        <f t="shared" si="4"/>
        <v>0</v>
      </c>
      <c r="G49" s="76"/>
    </row>
    <row r="50" spans="3:7" ht="13.5" thickBot="1">
      <c r="C50" s="38" t="s">
        <v>0</v>
      </c>
      <c r="D50" s="39">
        <f>SUM(D38:D49)</f>
        <v>0</v>
      </c>
      <c r="E50" s="39">
        <f>SUM(E38:E49)</f>
        <v>0</v>
      </c>
      <c r="F50" s="40">
        <f>SUM(F38:F49)</f>
        <v>0</v>
      </c>
      <c r="G50" s="76"/>
    </row>
  </sheetData>
  <sheetProtection/>
  <mergeCells count="4">
    <mergeCell ref="B3:L3"/>
    <mergeCell ref="B19:L19"/>
    <mergeCell ref="C36:F36"/>
    <mergeCell ref="H36:J36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Maison des Amis du Plateau Mont-Royal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communo</dc:creator>
  <cp:keywords/>
  <dc:description/>
  <cp:lastModifiedBy>Marie Ahyi</cp:lastModifiedBy>
  <dcterms:created xsi:type="dcterms:W3CDTF">2013-10-31T13:32:12Z</dcterms:created>
  <dcterms:modified xsi:type="dcterms:W3CDTF">2014-02-13T20:37:36Z</dcterms:modified>
  <cp:category/>
  <cp:version/>
  <cp:contentType/>
  <cp:contentStatus/>
</cp:coreProperties>
</file>